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65476" windowWidth="12735" windowHeight="9345" tabRatio="695" activeTab="1"/>
  </bookViews>
  <sheets>
    <sheet name="Anexo_1" sheetId="1" r:id="rId1"/>
    <sheet name="Anexo 6" sheetId="2" r:id="rId2"/>
  </sheets>
  <definedNames>
    <definedName name="_xlnm.Print_Area" localSheetId="1">'Anexo 6'!#REF!,'Anexo 6'!$A$2:$D$29,'Anexo 6'!#REF!</definedName>
    <definedName name="_xlnm.Print_Area" localSheetId="0">'Anexo_1'!$A$1:$Q$48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<sst xmlns="http://schemas.openxmlformats.org/spreadsheetml/2006/main" count="87" uniqueCount="80">
  <si>
    <t>RELATÓRIO DE GESTÃO FISCAL</t>
  </si>
  <si>
    <t>VALOR</t>
  </si>
  <si>
    <t>ORÇAMENTOS FISCAL E DA SEGURIDADE SOCIAL</t>
  </si>
  <si>
    <t>RESTOS A PAGAR</t>
  </si>
  <si>
    <t>% SOBRE A RCL</t>
  </si>
  <si>
    <t>(Últimos 12 Meses)</t>
  </si>
  <si>
    <t>DESPESA BRUTA COM PESSOAL (I)</t>
  </si>
  <si>
    <t>Indenizações por Demissão e Incentivos à Demissão Voluntária</t>
  </si>
  <si>
    <t>Despesas de Exercícios Anteriores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</si>
  <si>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</si>
  <si>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</si>
  <si>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</si>
  <si>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</si>
  <si>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</si>
  <si>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</si>
  <si>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</si>
  <si>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</si>
  <si>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</si>
  <si>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</si>
  <si>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</si>
  <si>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</si>
  <si>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</si>
  <si>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</si>
  <si>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</si>
  <si>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</si>
  <si>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Valor Total</t>
  </si>
  <si>
    <t>INSCRIÇÃO EM RESTOS A PAGAR NÃO PROCESSADO DO EXERCÍCIO</t>
  </si>
  <si>
    <t>DISPONIBILIDADES DE CAIXA LÍQUIDA ANTES DA INCRIÇÃO DE RESTOS NÃO PROCESSADOS DO EXERCÍCIO</t>
  </si>
  <si>
    <t>RECEITA CORRENTE LÍQUIDA</t>
  </si>
  <si>
    <t>VALOR ATÉ O BIMESTRE</t>
  </si>
  <si>
    <t>Receita Corrente Líquida</t>
  </si>
  <si>
    <t>ELISETE T. B. RODRIGUES</t>
  </si>
  <si>
    <t>CRC/RS 069.172/O-7</t>
  </si>
  <si>
    <t xml:space="preserve"> LRF, art. 48 - Anexo 6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</si>
  <si>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</si>
  <si>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</si>
  <si>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</si>
  <si>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</si>
  <si>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</si>
  <si>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</si>
  <si>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</si>
  <si>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</si>
  <si>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</si>
  <si>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</si>
  <si>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Benefícios Previdenciários</t>
  </si>
  <si>
    <t>Pessoal Inativo e Pensionistas</t>
  </si>
  <si>
    <t>Aposentadorias, Reserva e Reformas</t>
  </si>
  <si>
    <t>Pensões</t>
  </si>
  <si>
    <t>Outros Benefícios Previdenciários</t>
  </si>
  <si>
    <t>Outras Despesas de Pessoal decorrentes de Contratos de Terceirização (§ 1º do art. 18 da LRF)</t>
  </si>
  <si>
    <t>DESPESAS NÃO COMPUTADAS(II)(§ 1º do art. 19 da LRF)</t>
  </si>
  <si>
    <t>Decorrentes de Decisão Judicial</t>
  </si>
  <si>
    <t>Presidente</t>
  </si>
  <si>
    <t>LUIZ EGON KREMER</t>
  </si>
  <si>
    <t>CPF: 300.387.230-34</t>
  </si>
  <si>
    <t>JULHO/2019 A JUNHO/2020</t>
  </si>
  <si>
    <t xml:space="preserve"> Novembro/2019</t>
  </si>
  <si>
    <t xml:space="preserve"> Dezembro/2019</t>
  </si>
  <si>
    <t xml:space="preserve">   Janeiro/2020</t>
  </si>
  <si>
    <t xml:space="preserve">   Fevereiro/2020</t>
  </si>
  <si>
    <t xml:space="preserve">   Março/2020</t>
  </si>
  <si>
    <t xml:space="preserve">   Abril/2020</t>
  </si>
  <si>
    <t xml:space="preserve">   Maio/2020</t>
  </si>
  <si>
    <t xml:space="preserve">   Junho/2020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</si>
  <si>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</si>
  <si>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</si>
  <si>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</si>
  <si>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</si>
  <si>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FONTE: Dueto Tecnologia Ltda - Sistema de Informática - Anexo II - Natureza da despesa - período: Julho/2019 a Junho/2020</t>
  </si>
  <si>
    <t xml:space="preserve"> Julho/2019</t>
  </si>
  <si>
    <t xml:space="preserve"> Agosto/2020</t>
  </si>
  <si>
    <t xml:space="preserve"> Setembro/2020</t>
  </si>
  <si>
    <t xml:space="preserve"> Outubro/2020</t>
  </si>
  <si>
    <t>(-)Transferências obrigatórias da União relativas às emendas individuais (§1º, art. 166-A da CF) (V)</t>
  </si>
  <si>
    <t>(-)Transferências obrigatórias da União relativas às emendas de bancada (§16, art. 166 da CF) (VI)</t>
  </si>
  <si>
    <t>Feliz, 30 de Julho de 2020.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</si>
  <si>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</si>
  <si>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</si>
  <si>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</si>
  <si>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>O RELATÓRIO DE GESTÃO FISCAL DO PRIMEIRO SEMESTRE DO ANO DE 2020, ENCONTRA-SE PUBLICADO NO DIÁRIO OFICIAL DO MUNICÍPIO DE FELIZ, CRIADO PELA LEI MUNICIPAL 3.637/2019, A CONTAR DO DIA 30 DE JULHO DE 2020, DISPONIBILIZADO NO SITE: www.feliz.rs.gov.br, BEM COMO NO ACESSO A INFORMAÇÃO, OPÇÃO CONTAS PÚBLICAS, EM: https://www.feliz.rs.gov.br/web/contas-publicas, SELECIONANDO O ASSUNTO: RREO - Relatório Resumido de Execução Orçamentária E AINDA PUBLICADO NO SITE: www.camarafeliz.rs.gov.br.</t>
  </si>
</sst>
</file>

<file path=xl/styles.xml><?xml version="1.0" encoding="utf-8"?>
<styleSheet xmlns="http://schemas.openxmlformats.org/spreadsheetml/2006/main">
  <numFmts count="3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4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166" fontId="8" fillId="0" borderId="12" xfId="8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166" fontId="8" fillId="0" borderId="15" xfId="81" applyFont="1" applyBorder="1" applyAlignment="1">
      <alignment horizontal="center" vertical="center"/>
    </xf>
    <xf numFmtId="10" fontId="8" fillId="0" borderId="15" xfId="62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10" fontId="8" fillId="0" borderId="17" xfId="62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66" fontId="5" fillId="0" borderId="17" xfId="8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10" fontId="8" fillId="0" borderId="19" xfId="6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4" fillId="0" borderId="17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33" borderId="20" xfId="0" applyFont="1" applyFill="1" applyBorder="1" applyAlignment="1">
      <alignment horizontal="center" vertical="center"/>
    </xf>
    <xf numFmtId="191" fontId="55" fillId="0" borderId="21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/>
    </xf>
    <xf numFmtId="191" fontId="34" fillId="0" borderId="23" xfId="0" applyNumberFormat="1" applyFont="1" applyBorder="1" applyAlignment="1">
      <alignment horizontal="right" vertical="center"/>
    </xf>
    <xf numFmtId="0" fontId="56" fillId="33" borderId="21" xfId="0" applyFont="1" applyFill="1" applyBorder="1" applyAlignment="1">
      <alignment horizontal="center"/>
    </xf>
    <xf numFmtId="10" fontId="55" fillId="33" borderId="21" xfId="62" applyNumberFormat="1" applyFont="1" applyFill="1" applyBorder="1" applyAlignment="1">
      <alignment horizontal="right" vertical="center"/>
    </xf>
    <xf numFmtId="9" fontId="55" fillId="0" borderId="21" xfId="62" applyFont="1" applyBorder="1" applyAlignment="1">
      <alignment horizontal="right"/>
    </xf>
    <xf numFmtId="169" fontId="55" fillId="0" borderId="24" xfId="62" applyNumberFormat="1" applyFont="1" applyBorder="1" applyAlignment="1">
      <alignment horizontal="right"/>
    </xf>
    <xf numFmtId="169" fontId="55" fillId="0" borderId="21" xfId="62" applyNumberFormat="1" applyFont="1" applyBorder="1" applyAlignment="1">
      <alignment horizontal="right"/>
    </xf>
    <xf numFmtId="17" fontId="56" fillId="33" borderId="20" xfId="0" applyNumberFormat="1" applyFont="1" applyFill="1" applyBorder="1" applyAlignment="1">
      <alignment horizontal="center" vertical="center"/>
    </xf>
    <xf numFmtId="191" fontId="55" fillId="0" borderId="23" xfId="0" applyNumberFormat="1" applyFont="1" applyBorder="1" applyAlignment="1">
      <alignment horizontal="right" vertical="center"/>
    </xf>
    <xf numFmtId="0" fontId="36" fillId="33" borderId="23" xfId="0" applyFont="1" applyFill="1" applyBorder="1" applyAlignment="1">
      <alignment horizontal="center" vertical="center" wrapText="1"/>
    </xf>
    <xf numFmtId="169" fontId="6" fillId="0" borderId="12" xfId="62" applyNumberFormat="1" applyFont="1" applyBorder="1" applyAlignment="1">
      <alignment horizontal="center" vertical="center"/>
    </xf>
    <xf numFmtId="166" fontId="6" fillId="0" borderId="12" xfId="8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25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191" fontId="55" fillId="0" borderId="23" xfId="0" applyNumberFormat="1" applyFont="1" applyBorder="1" applyAlignment="1">
      <alignment horizontal="right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191" fontId="55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justify" vertical="top" wrapText="1"/>
    </xf>
    <xf numFmtId="0" fontId="55" fillId="0" borderId="22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5" fillId="33" borderId="25" xfId="0" applyFont="1" applyFill="1" applyBorder="1" applyAlignment="1">
      <alignment horizontal="left"/>
    </xf>
    <xf numFmtId="0" fontId="55" fillId="33" borderId="23" xfId="0" applyFont="1" applyFill="1" applyBorder="1" applyAlignment="1">
      <alignment horizontal="left"/>
    </xf>
    <xf numFmtId="191" fontId="55" fillId="33" borderId="23" xfId="0" applyNumberFormat="1" applyFont="1" applyFill="1" applyBorder="1" applyAlignment="1">
      <alignment horizontal="right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191" fontId="55" fillId="0" borderId="25" xfId="0" applyNumberFormat="1" applyFont="1" applyBorder="1" applyAlignment="1">
      <alignment horizontal="justify" vertical="center"/>
    </xf>
    <xf numFmtId="0" fontId="15" fillId="0" borderId="23" xfId="0" applyFont="1" applyBorder="1" applyAlignment="1">
      <alignment horizontal="justify" vertical="center"/>
    </xf>
    <xf numFmtId="191" fontId="55" fillId="0" borderId="25" xfId="0" applyNumberFormat="1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91" fontId="55" fillId="0" borderId="23" xfId="0" applyNumberFormat="1" applyFont="1" applyFill="1" applyBorder="1" applyAlignment="1">
      <alignment horizontal="right" vertical="center"/>
    </xf>
    <xf numFmtId="191" fontId="55" fillId="0" borderId="23" xfId="0" applyNumberFormat="1" applyFont="1" applyBorder="1" applyAlignment="1">
      <alignment horizontal="left" vertical="center"/>
    </xf>
    <xf numFmtId="0" fontId="56" fillId="33" borderId="2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5" fillId="0" borderId="22" xfId="0" applyFont="1" applyBorder="1" applyAlignment="1" quotePrefix="1">
      <alignment horizontal="left"/>
    </xf>
    <xf numFmtId="166" fontId="8" fillId="0" borderId="19" xfId="81" applyFont="1" applyBorder="1" applyAlignment="1">
      <alignment horizontal="center" vertical="center"/>
    </xf>
    <xf numFmtId="166" fontId="8" fillId="0" borderId="33" xfId="8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0" fontId="8" fillId="0" borderId="14" xfId="0" applyNumberFormat="1" applyFont="1" applyFill="1" applyBorder="1" applyAlignment="1">
      <alignment horizontal="justify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8" fillId="0" borderId="17" xfId="81" applyFont="1" applyBorder="1" applyAlignment="1">
      <alignment horizontal="center" vertical="center"/>
    </xf>
    <xf numFmtId="166" fontId="8" fillId="0" borderId="16" xfId="81" applyFont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Saída" xfId="66"/>
    <cellStyle name="Comma [0]" xfId="67"/>
    <cellStyle name="Separador de milhares 2" xfId="68"/>
    <cellStyle name="Separador de milhares 2 2" xfId="69"/>
    <cellStyle name="Separador de milhares 2 3" xfId="70"/>
    <cellStyle name="Texto de Aviso" xfId="71"/>
    <cellStyle name="Texto Explicativo" xfId="72"/>
    <cellStyle name="Título" xfId="73"/>
    <cellStyle name="Título 1" xfId="74"/>
    <cellStyle name="Título 1 1" xfId="75"/>
    <cellStyle name="Título 1 1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3" xfId="83"/>
    <cellStyle name="Vírgula 4" xfId="84"/>
    <cellStyle name="Vírgula 5" xfId="85"/>
    <cellStyle name="Vírgula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2" width="9.140625" style="36" customWidth="1"/>
    <col min="3" max="3" width="17.00390625" style="36" customWidth="1"/>
    <col min="4" max="16" width="12.7109375" style="36" customWidth="1"/>
    <col min="17" max="17" width="12.140625" style="36" customWidth="1"/>
    <col min="18" max="18" width="12.00390625" style="36" bestFit="1" customWidth="1"/>
    <col min="19" max="19" width="10.421875" style="36" bestFit="1" customWidth="1"/>
    <col min="20" max="16384" width="9.140625" style="36" customWidth="1"/>
  </cols>
  <sheetData>
    <row r="1" spans="1:17" ht="11.2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1.25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1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1.25">
      <c r="A4" s="91" t="s">
        <v>34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1.25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1.25">
      <c r="A6" s="90" t="s">
        <v>55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8" spans="1:17" ht="12" thickBot="1">
      <c r="A8" s="52" t="s">
        <v>35</v>
      </c>
      <c r="B8" s="52"/>
      <c r="C8" s="52"/>
      <c r="Q8" s="37" t="s">
        <v>36</v>
      </c>
    </row>
    <row r="9" spans="1:17" ht="11.25">
      <c r="A9" s="84" t="s">
        <v>37</v>
      </c>
      <c r="B9" s="85"/>
      <c r="C9" s="85"/>
      <c r="D9" s="68" t="s">
        <v>19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" thickBot="1">
      <c r="A10" s="86"/>
      <c r="B10" s="87"/>
      <c r="C10" s="87"/>
      <c r="D10" s="70" t="s">
        <v>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2" thickBot="1">
      <c r="A11" s="86"/>
      <c r="B11" s="87"/>
      <c r="C11" s="87"/>
      <c r="D11" s="72" t="s">
        <v>38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92" t="s">
        <v>39</v>
      </c>
    </row>
    <row r="12" spans="1:17" ht="36.75" customHeight="1" thickBot="1">
      <c r="A12" s="86"/>
      <c r="B12" s="87"/>
      <c r="C12" s="88"/>
      <c r="D12" s="38" t="s">
        <v>69</v>
      </c>
      <c r="E12" s="47" t="s">
        <v>70</v>
      </c>
      <c r="F12" s="38" t="s">
        <v>71</v>
      </c>
      <c r="G12" s="38" t="s">
        <v>72</v>
      </c>
      <c r="H12" s="38" t="s">
        <v>56</v>
      </c>
      <c r="I12" s="38" t="s">
        <v>57</v>
      </c>
      <c r="J12" s="47" t="s">
        <v>58</v>
      </c>
      <c r="K12" s="47" t="s">
        <v>59</v>
      </c>
      <c r="L12" s="47" t="s">
        <v>60</v>
      </c>
      <c r="M12" s="47" t="s">
        <v>61</v>
      </c>
      <c r="N12" s="47" t="s">
        <v>62</v>
      </c>
      <c r="O12" s="47" t="s">
        <v>63</v>
      </c>
      <c r="P12" s="49" t="s">
        <v>40</v>
      </c>
      <c r="Q12" s="93"/>
    </row>
    <row r="13" spans="1:17" ht="19.5" customHeight="1" thickBot="1">
      <c r="A13" s="80" t="s">
        <v>6</v>
      </c>
      <c r="B13" s="81"/>
      <c r="C13" s="81"/>
      <c r="D13" s="48">
        <f aca="true" t="shared" si="0" ref="D13:O13">D14+D18+D22</f>
        <v>38716.93</v>
      </c>
      <c r="E13" s="48">
        <f t="shared" si="0"/>
        <v>37505.31</v>
      </c>
      <c r="F13" s="48">
        <f t="shared" si="0"/>
        <v>38716.93</v>
      </c>
      <c r="G13" s="48">
        <f t="shared" si="0"/>
        <v>39448.36</v>
      </c>
      <c r="H13" s="48">
        <f t="shared" si="0"/>
        <v>37985.5</v>
      </c>
      <c r="I13" s="48">
        <f t="shared" si="0"/>
        <v>62325.16</v>
      </c>
      <c r="J13" s="48">
        <f t="shared" si="0"/>
        <v>42829.36</v>
      </c>
      <c r="K13" s="48">
        <f t="shared" si="0"/>
        <v>40613.68</v>
      </c>
      <c r="L13" s="48">
        <f t="shared" si="0"/>
        <v>56433.22</v>
      </c>
      <c r="M13" s="48">
        <f t="shared" si="0"/>
        <v>40408.93</v>
      </c>
      <c r="N13" s="48">
        <f t="shared" si="0"/>
        <v>40408.93</v>
      </c>
      <c r="O13" s="48">
        <f t="shared" si="0"/>
        <v>40471.45</v>
      </c>
      <c r="P13" s="41">
        <f>SUM(D13:O13)</f>
        <v>515863.75999999995</v>
      </c>
      <c r="Q13" s="39">
        <v>0</v>
      </c>
    </row>
    <row r="14" spans="1:17" ht="19.5" customHeight="1" thickBot="1">
      <c r="A14" s="80" t="s">
        <v>41</v>
      </c>
      <c r="B14" s="81"/>
      <c r="C14" s="81"/>
      <c r="D14" s="48">
        <f aca="true" t="shared" si="1" ref="D14:O14">SUM(D15:D17)</f>
        <v>38716.93</v>
      </c>
      <c r="E14" s="48">
        <f t="shared" si="1"/>
        <v>37505.31</v>
      </c>
      <c r="F14" s="48">
        <f t="shared" si="1"/>
        <v>38716.93</v>
      </c>
      <c r="G14" s="48">
        <f t="shared" si="1"/>
        <v>39448.36</v>
      </c>
      <c r="H14" s="48">
        <f t="shared" si="1"/>
        <v>37985.5</v>
      </c>
      <c r="I14" s="48">
        <f t="shared" si="1"/>
        <v>62325.16</v>
      </c>
      <c r="J14" s="48">
        <f t="shared" si="1"/>
        <v>42829.36</v>
      </c>
      <c r="K14" s="48">
        <f t="shared" si="1"/>
        <v>40613.68</v>
      </c>
      <c r="L14" s="48">
        <f t="shared" si="1"/>
        <v>56433.22</v>
      </c>
      <c r="M14" s="48">
        <f t="shared" si="1"/>
        <v>40408.93</v>
      </c>
      <c r="N14" s="48">
        <f t="shared" si="1"/>
        <v>40408.93</v>
      </c>
      <c r="O14" s="48">
        <f t="shared" si="1"/>
        <v>40471.45</v>
      </c>
      <c r="P14" s="41">
        <f aca="true" t="shared" si="2" ref="P14:P28">SUM(D14:O14)</f>
        <v>515863.75999999995</v>
      </c>
      <c r="Q14" s="39">
        <v>0</v>
      </c>
    </row>
    <row r="15" spans="1:17" ht="23.25" customHeight="1" thickBot="1">
      <c r="A15" s="40"/>
      <c r="B15" s="78" t="s">
        <v>42</v>
      </c>
      <c r="C15" s="79"/>
      <c r="D15" s="48">
        <v>31997.47</v>
      </c>
      <c r="E15" s="48">
        <v>30996.13</v>
      </c>
      <c r="F15" s="48">
        <v>31997.47</v>
      </c>
      <c r="G15" s="48">
        <v>32728.9</v>
      </c>
      <c r="H15" s="48">
        <v>31266.04</v>
      </c>
      <c r="I15" s="48">
        <v>48886.25</v>
      </c>
      <c r="J15" s="48">
        <v>35569.15</v>
      </c>
      <c r="K15" s="48">
        <v>33395.82</v>
      </c>
      <c r="L15" s="48">
        <v>49397.35</v>
      </c>
      <c r="M15" s="48">
        <v>33395.82</v>
      </c>
      <c r="N15" s="48">
        <v>33395.82</v>
      </c>
      <c r="O15" s="48">
        <v>33447.49</v>
      </c>
      <c r="P15" s="41">
        <f t="shared" si="2"/>
        <v>426473.70999999996</v>
      </c>
      <c r="Q15" s="39">
        <v>0</v>
      </c>
    </row>
    <row r="16" spans="1:17" ht="19.5" customHeight="1" thickBot="1">
      <c r="A16" s="40"/>
      <c r="B16" s="78" t="s">
        <v>43</v>
      </c>
      <c r="C16" s="79"/>
      <c r="D16" s="48">
        <v>6719.46</v>
      </c>
      <c r="E16" s="48">
        <v>6509.18</v>
      </c>
      <c r="F16" s="48">
        <v>6719.46</v>
      </c>
      <c r="G16" s="48">
        <v>6719.46</v>
      </c>
      <c r="H16" s="48">
        <v>6719.46</v>
      </c>
      <c r="I16" s="48">
        <v>13438.91</v>
      </c>
      <c r="J16" s="48">
        <v>7260.21</v>
      </c>
      <c r="K16" s="48">
        <v>7217.86</v>
      </c>
      <c r="L16" s="48">
        <v>7035.87</v>
      </c>
      <c r="M16" s="48">
        <v>7013.11</v>
      </c>
      <c r="N16" s="48">
        <v>7013.11</v>
      </c>
      <c r="O16" s="48">
        <v>7023.96</v>
      </c>
      <c r="P16" s="41">
        <f t="shared" si="2"/>
        <v>89390.05</v>
      </c>
      <c r="Q16" s="39">
        <v>0</v>
      </c>
    </row>
    <row r="17" spans="1:17" ht="19.5" customHeight="1" thickBot="1">
      <c r="A17" s="40"/>
      <c r="B17" s="78" t="s">
        <v>44</v>
      </c>
      <c r="C17" s="79"/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1">
        <f t="shared" si="2"/>
        <v>0</v>
      </c>
      <c r="Q17" s="39">
        <v>0</v>
      </c>
    </row>
    <row r="18" spans="1:17" ht="19.5" customHeight="1" thickBot="1">
      <c r="A18" s="80" t="s">
        <v>45</v>
      </c>
      <c r="B18" s="81"/>
      <c r="C18" s="81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1">
        <f t="shared" si="2"/>
        <v>0</v>
      </c>
      <c r="Q18" s="39">
        <v>0</v>
      </c>
    </row>
    <row r="19" spans="1:17" ht="19.5" customHeight="1" thickBot="1">
      <c r="A19" s="40"/>
      <c r="B19" s="80" t="s">
        <v>46</v>
      </c>
      <c r="C19" s="81"/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1">
        <f t="shared" si="2"/>
        <v>0</v>
      </c>
      <c r="Q19" s="39">
        <v>0</v>
      </c>
    </row>
    <row r="20" spans="1:17" ht="19.5" customHeight="1" thickBot="1">
      <c r="A20" s="40"/>
      <c r="B20" s="80" t="s">
        <v>47</v>
      </c>
      <c r="C20" s="81"/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1">
        <f t="shared" si="2"/>
        <v>0</v>
      </c>
      <c r="Q20" s="39">
        <v>0</v>
      </c>
    </row>
    <row r="21" spans="1:17" ht="19.5" customHeight="1" thickBot="1">
      <c r="A21" s="40"/>
      <c r="B21" s="80" t="s">
        <v>48</v>
      </c>
      <c r="C21" s="81"/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1">
        <f t="shared" si="2"/>
        <v>0</v>
      </c>
      <c r="Q21" s="39">
        <v>0</v>
      </c>
    </row>
    <row r="22" spans="1:17" ht="22.5" customHeight="1" thickBot="1">
      <c r="A22" s="78" t="s">
        <v>49</v>
      </c>
      <c r="B22" s="79"/>
      <c r="C22" s="79"/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1">
        <f t="shared" si="2"/>
        <v>0</v>
      </c>
      <c r="Q22" s="39">
        <v>0</v>
      </c>
    </row>
    <row r="23" spans="1:17" ht="19.5" customHeight="1" thickBot="1">
      <c r="A23" s="78" t="s">
        <v>50</v>
      </c>
      <c r="B23" s="79"/>
      <c r="C23" s="79"/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1">
        <f t="shared" si="2"/>
        <v>0</v>
      </c>
      <c r="Q23" s="39">
        <v>0</v>
      </c>
    </row>
    <row r="24" spans="1:17" ht="23.25" customHeight="1" thickBot="1">
      <c r="A24" s="40"/>
      <c r="B24" s="78" t="s">
        <v>7</v>
      </c>
      <c r="C24" s="79"/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1">
        <f t="shared" si="2"/>
        <v>0</v>
      </c>
      <c r="Q24" s="39">
        <v>0</v>
      </c>
    </row>
    <row r="25" spans="1:17" ht="19.5" customHeight="1" thickBot="1">
      <c r="A25" s="40"/>
      <c r="B25" s="78" t="s">
        <v>51</v>
      </c>
      <c r="C25" s="79"/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1">
        <f t="shared" si="2"/>
        <v>0</v>
      </c>
      <c r="Q25" s="39">
        <v>0</v>
      </c>
    </row>
    <row r="26" spans="1:17" ht="19.5" customHeight="1" thickBot="1">
      <c r="A26" s="40"/>
      <c r="B26" s="78" t="s">
        <v>8</v>
      </c>
      <c r="C26" s="79"/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1">
        <f t="shared" si="2"/>
        <v>0</v>
      </c>
      <c r="Q26" s="39">
        <v>0</v>
      </c>
    </row>
    <row r="27" spans="1:17" ht="19.5" customHeight="1" thickBot="1">
      <c r="A27" s="40"/>
      <c r="B27" s="78" t="s">
        <v>9</v>
      </c>
      <c r="C27" s="79"/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1">
        <f t="shared" si="2"/>
        <v>0</v>
      </c>
      <c r="Q27" s="39">
        <v>0</v>
      </c>
    </row>
    <row r="28" spans="1:17" ht="19.5" customHeight="1" thickBot="1">
      <c r="A28" s="80" t="s">
        <v>20</v>
      </c>
      <c r="B28" s="83"/>
      <c r="C28" s="83"/>
      <c r="D28" s="48">
        <f aca="true" t="shared" si="3" ref="D28:O28">D13-D23</f>
        <v>38716.93</v>
      </c>
      <c r="E28" s="48">
        <f t="shared" si="3"/>
        <v>37505.31</v>
      </c>
      <c r="F28" s="48">
        <f t="shared" si="3"/>
        <v>38716.93</v>
      </c>
      <c r="G28" s="48">
        <f t="shared" si="3"/>
        <v>39448.36</v>
      </c>
      <c r="H28" s="48">
        <f t="shared" si="3"/>
        <v>37985.5</v>
      </c>
      <c r="I28" s="48">
        <f t="shared" si="3"/>
        <v>62325.16</v>
      </c>
      <c r="J28" s="48">
        <f t="shared" si="3"/>
        <v>42829.36</v>
      </c>
      <c r="K28" s="48">
        <f t="shared" si="3"/>
        <v>40613.68</v>
      </c>
      <c r="L28" s="48">
        <f t="shared" si="3"/>
        <v>56433.22</v>
      </c>
      <c r="M28" s="48">
        <f t="shared" si="3"/>
        <v>40408.93</v>
      </c>
      <c r="N28" s="48">
        <f t="shared" si="3"/>
        <v>40408.93</v>
      </c>
      <c r="O28" s="48">
        <f t="shared" si="3"/>
        <v>40471.45</v>
      </c>
      <c r="P28" s="41">
        <f t="shared" si="2"/>
        <v>515863.75999999995</v>
      </c>
      <c r="Q28" s="39">
        <v>0</v>
      </c>
    </row>
    <row r="29" spans="1:17" ht="12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" thickBot="1">
      <c r="A30" s="76" t="s">
        <v>21</v>
      </c>
      <c r="B30" s="76"/>
      <c r="C30" s="77"/>
      <c r="D30" s="77"/>
      <c r="E30" s="77"/>
      <c r="F30" s="77"/>
      <c r="G30" s="77"/>
      <c r="H30" s="77"/>
      <c r="I30" s="77"/>
      <c r="J30" s="75"/>
      <c r="K30" s="75"/>
      <c r="L30" s="75"/>
      <c r="M30" s="75" t="s">
        <v>1</v>
      </c>
      <c r="N30" s="75"/>
      <c r="O30" s="75"/>
      <c r="P30" s="75"/>
      <c r="Q30" s="42" t="s">
        <v>4</v>
      </c>
    </row>
    <row r="31" spans="1:17" ht="12" thickBot="1">
      <c r="A31" s="62" t="s">
        <v>24</v>
      </c>
      <c r="B31" s="62"/>
      <c r="C31" s="63"/>
      <c r="D31" s="63"/>
      <c r="E31" s="63"/>
      <c r="F31" s="63"/>
      <c r="G31" s="63"/>
      <c r="H31" s="63"/>
      <c r="I31" s="63"/>
      <c r="J31" s="64"/>
      <c r="K31" s="64"/>
      <c r="L31" s="64"/>
      <c r="M31" s="82">
        <v>52019135.57</v>
      </c>
      <c r="N31" s="82"/>
      <c r="O31" s="82"/>
      <c r="P31" s="82"/>
      <c r="Q31" s="39">
        <v>0</v>
      </c>
    </row>
    <row r="32" spans="1:17" ht="12" thickBot="1">
      <c r="A32" s="62" t="s">
        <v>73</v>
      </c>
      <c r="B32" s="62"/>
      <c r="C32" s="63"/>
      <c r="D32" s="63"/>
      <c r="E32" s="63"/>
      <c r="F32" s="63"/>
      <c r="G32" s="63"/>
      <c r="H32" s="63"/>
      <c r="I32" s="63"/>
      <c r="J32" s="64"/>
      <c r="K32" s="64"/>
      <c r="L32" s="64"/>
      <c r="M32" s="55">
        <v>1150000</v>
      </c>
      <c r="N32" s="55"/>
      <c r="O32" s="55"/>
      <c r="P32" s="55"/>
      <c r="Q32" s="39">
        <v>0</v>
      </c>
    </row>
    <row r="33" spans="1:17" ht="12" thickBot="1">
      <c r="A33" s="62" t="s">
        <v>74</v>
      </c>
      <c r="B33" s="62"/>
      <c r="C33" s="63"/>
      <c r="D33" s="63"/>
      <c r="E33" s="63"/>
      <c r="F33" s="63"/>
      <c r="G33" s="63"/>
      <c r="H33" s="63"/>
      <c r="I33" s="63"/>
      <c r="J33" s="64"/>
      <c r="K33" s="64"/>
      <c r="L33" s="64"/>
      <c r="M33" s="55">
        <v>153758</v>
      </c>
      <c r="N33" s="55"/>
      <c r="O33" s="55"/>
      <c r="P33" s="55"/>
      <c r="Q33" s="39">
        <v>0</v>
      </c>
    </row>
    <row r="34" spans="1:17" ht="12" thickBot="1">
      <c r="A34" s="94" t="s">
        <v>78</v>
      </c>
      <c r="B34" s="62"/>
      <c r="C34" s="63"/>
      <c r="D34" s="63"/>
      <c r="E34" s="63"/>
      <c r="F34" s="63"/>
      <c r="G34" s="63"/>
      <c r="H34" s="63"/>
      <c r="I34" s="63"/>
      <c r="J34" s="64"/>
      <c r="K34" s="64"/>
      <c r="L34" s="64"/>
      <c r="M34" s="55">
        <v>50715377.57</v>
      </c>
      <c r="N34" s="55"/>
      <c r="O34" s="55"/>
      <c r="P34" s="55"/>
      <c r="Q34" s="39">
        <v>0</v>
      </c>
    </row>
    <row r="35" spans="1:17" ht="12" thickBot="1">
      <c r="A35" s="65" t="s">
        <v>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>
        <v>515863.75999999995</v>
      </c>
      <c r="N35" s="67"/>
      <c r="O35" s="67"/>
      <c r="P35" s="67"/>
      <c r="Q35" s="43">
        <f>M35/M34</f>
        <v>0.010171742471757762</v>
      </c>
    </row>
    <row r="36" spans="1:17" ht="12" thickBot="1">
      <c r="A36" s="53" t="s">
        <v>65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>
        <v>3042922.6541999998</v>
      </c>
      <c r="N36" s="55"/>
      <c r="O36" s="55"/>
      <c r="P36" s="55"/>
      <c r="Q36" s="44">
        <v>0.06</v>
      </c>
    </row>
    <row r="37" spans="1:17" ht="12" thickBot="1">
      <c r="A37" s="53" t="s">
        <v>66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>
        <v>2890776.5214899997</v>
      </c>
      <c r="N37" s="55"/>
      <c r="O37" s="55"/>
      <c r="P37" s="55"/>
      <c r="Q37" s="46">
        <v>0.056999999999999995</v>
      </c>
    </row>
    <row r="38" spans="1:17" ht="12" thickBot="1">
      <c r="A38" s="56" t="s">
        <v>67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>
        <v>2738630.38878</v>
      </c>
      <c r="N38" s="58"/>
      <c r="O38" s="58"/>
      <c r="P38" s="58"/>
      <c r="Q38" s="45">
        <v>0.054</v>
      </c>
    </row>
    <row r="39" spans="1:17" s="2" customFormat="1" ht="11.25" customHeight="1">
      <c r="A39" s="59" t="s">
        <v>68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s="2" customFormat="1" ht="11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7" s="2" customFormat="1" ht="11.25">
      <c r="A41" s="1" t="s">
        <v>75</v>
      </c>
      <c r="B41" s="3"/>
      <c r="C41" s="3"/>
      <c r="D41" s="3"/>
      <c r="E41" s="3"/>
      <c r="F41" s="3"/>
      <c r="G41" s="3"/>
    </row>
    <row r="42" s="2" customFormat="1" ht="11.25" customHeight="1">
      <c r="A42" s="1"/>
    </row>
    <row r="43" s="2" customFormat="1" ht="11.25" customHeight="1">
      <c r="A43" s="1"/>
    </row>
    <row r="44" spans="2:16" s="2" customFormat="1" ht="11.25" customHeight="1">
      <c r="B44" s="60" t="s">
        <v>53</v>
      </c>
      <c r="C44" s="60"/>
      <c r="D44" s="60"/>
      <c r="G44" s="60" t="s">
        <v>31</v>
      </c>
      <c r="H44" s="60"/>
      <c r="K44" s="60" t="s">
        <v>15</v>
      </c>
      <c r="L44" s="60"/>
      <c r="O44" s="60"/>
      <c r="P44" s="60"/>
    </row>
    <row r="45" spans="2:16" s="5" customFormat="1" ht="11.25">
      <c r="B45" s="60" t="s">
        <v>52</v>
      </c>
      <c r="C45" s="60"/>
      <c r="D45" s="60"/>
      <c r="G45" s="89" t="s">
        <v>16</v>
      </c>
      <c r="H45" s="89"/>
      <c r="K45" s="89" t="s">
        <v>17</v>
      </c>
      <c r="L45" s="89"/>
      <c r="O45" s="89"/>
      <c r="P45" s="89"/>
    </row>
    <row r="46" spans="2:16" s="2" customFormat="1" ht="11.25" customHeight="1">
      <c r="B46" s="60" t="s">
        <v>54</v>
      </c>
      <c r="C46" s="60"/>
      <c r="D46" s="60"/>
      <c r="G46" s="60" t="s">
        <v>32</v>
      </c>
      <c r="H46" s="60"/>
      <c r="K46" s="60" t="s">
        <v>18</v>
      </c>
      <c r="L46" s="60"/>
      <c r="O46" s="60"/>
      <c r="P46" s="60"/>
    </row>
  </sheetData>
  <sheetProtection/>
  <mergeCells count="60">
    <mergeCell ref="B45:D45"/>
    <mergeCell ref="G45:H45"/>
    <mergeCell ref="K45:L45"/>
    <mergeCell ref="O45:P45"/>
    <mergeCell ref="B46:D46"/>
    <mergeCell ref="G46:H46"/>
    <mergeCell ref="K46:L46"/>
    <mergeCell ref="O46:P46"/>
    <mergeCell ref="A38:L38"/>
    <mergeCell ref="M38:P38"/>
    <mergeCell ref="A39:Q39"/>
    <mergeCell ref="A40:Q40"/>
    <mergeCell ref="B44:D44"/>
    <mergeCell ref="G44:H44"/>
    <mergeCell ref="K44:L44"/>
    <mergeCell ref="O44:P44"/>
    <mergeCell ref="A35:L35"/>
    <mergeCell ref="M35:P35"/>
    <mergeCell ref="A36:L36"/>
    <mergeCell ref="M36:P36"/>
    <mergeCell ref="A37:L37"/>
    <mergeCell ref="M37:P37"/>
    <mergeCell ref="A31:L31"/>
    <mergeCell ref="M31:P31"/>
    <mergeCell ref="A32:L32"/>
    <mergeCell ref="M32:P32"/>
    <mergeCell ref="A34:L34"/>
    <mergeCell ref="M34:P34"/>
    <mergeCell ref="A33:L33"/>
    <mergeCell ref="M33:P33"/>
    <mergeCell ref="B25:C25"/>
    <mergeCell ref="B26:C26"/>
    <mergeCell ref="B27:C27"/>
    <mergeCell ref="A28:C28"/>
    <mergeCell ref="A30:L30"/>
    <mergeCell ref="M30:P30"/>
    <mergeCell ref="B19:C19"/>
    <mergeCell ref="B20:C20"/>
    <mergeCell ref="B21:C21"/>
    <mergeCell ref="A22:C22"/>
    <mergeCell ref="A23:C23"/>
    <mergeCell ref="B24:C24"/>
    <mergeCell ref="A13:C13"/>
    <mergeCell ref="A14:C14"/>
    <mergeCell ref="B15:C15"/>
    <mergeCell ref="B16:C16"/>
    <mergeCell ref="B17:C17"/>
    <mergeCell ref="A18:C18"/>
    <mergeCell ref="A3:Q3"/>
    <mergeCell ref="A4:Q4"/>
    <mergeCell ref="A5:Q5"/>
    <mergeCell ref="A6:Q6"/>
    <mergeCell ref="A8:C8"/>
    <mergeCell ref="A9:C12"/>
    <mergeCell ref="D9:Q9"/>
    <mergeCell ref="D10:Q10"/>
    <mergeCell ref="D11:P11"/>
    <mergeCell ref="Q11:Q12"/>
    <mergeCell ref="A2:Q2"/>
    <mergeCell ref="A1:Q1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GridLines="0" tabSelected="1" zoomScalePageLayoutView="0" workbookViewId="0" topLeftCell="A1">
      <selection activeCell="D31" sqref="D31"/>
    </sheetView>
  </sheetViews>
  <sheetFormatPr defaultColWidth="9.140625" defaultRowHeight="11.25" customHeight="1"/>
  <cols>
    <col min="1" max="1" width="38.8515625" style="26" customWidth="1"/>
    <col min="2" max="2" width="28.28125" style="26" customWidth="1"/>
    <col min="3" max="3" width="23.140625" style="26" customWidth="1"/>
    <col min="4" max="4" width="22.00390625" style="26" customWidth="1"/>
    <col min="5" max="6" width="9.140625" style="11" customWidth="1"/>
    <col min="7" max="7" width="12.00390625" style="11" bestFit="1" customWidth="1"/>
    <col min="8" max="8" width="9.140625" style="11" customWidth="1"/>
    <col min="9" max="9" width="12.00390625" style="11" bestFit="1" customWidth="1"/>
    <col min="10" max="16384" width="9.140625" style="11" customWidth="1"/>
  </cols>
  <sheetData>
    <row r="2" spans="1:4" ht="11.25" customHeight="1">
      <c r="A2" s="101" t="s">
        <v>14</v>
      </c>
      <c r="B2" s="101"/>
      <c r="C2" s="101"/>
      <c r="D2" s="101"/>
    </row>
    <row r="3" spans="1:4" ht="11.25" customHeight="1">
      <c r="A3" s="97" t="s">
        <v>0</v>
      </c>
      <c r="B3" s="97"/>
      <c r="C3" s="97"/>
      <c r="D3" s="97"/>
    </row>
    <row r="4" spans="1:4" ht="11.25" customHeight="1">
      <c r="A4" s="97" t="s">
        <v>23</v>
      </c>
      <c r="B4" s="97"/>
      <c r="C4" s="97"/>
      <c r="D4" s="97"/>
    </row>
    <row r="5" spans="1:4" ht="11.25" customHeight="1">
      <c r="A5" s="97" t="s">
        <v>2</v>
      </c>
      <c r="B5" s="97"/>
      <c r="C5" s="97"/>
      <c r="D5" s="97"/>
    </row>
    <row r="6" spans="1:4" ht="11.25" customHeight="1">
      <c r="A6" s="101" t="s">
        <v>55</v>
      </c>
      <c r="B6" s="101"/>
      <c r="C6" s="97"/>
      <c r="D6" s="97"/>
    </row>
    <row r="7" spans="1:4" ht="11.25" customHeight="1">
      <c r="A7" s="10"/>
      <c r="B7" s="10"/>
      <c r="C7" s="10"/>
      <c r="D7" s="10"/>
    </row>
    <row r="8" spans="1:4" ht="11.25" customHeight="1">
      <c r="A8" s="12" t="s">
        <v>33</v>
      </c>
      <c r="B8" s="12"/>
      <c r="C8" s="12"/>
      <c r="D8" s="13">
        <v>1</v>
      </c>
    </row>
    <row r="9" spans="1:4" ht="11.25" customHeight="1">
      <c r="A9" s="14" t="s">
        <v>28</v>
      </c>
      <c r="B9" s="14"/>
      <c r="C9" s="98" t="s">
        <v>29</v>
      </c>
      <c r="D9" s="99"/>
    </row>
    <row r="10" spans="1:4" ht="11.25" customHeight="1">
      <c r="A10" s="16" t="s">
        <v>30</v>
      </c>
      <c r="B10" s="16"/>
      <c r="C10" s="95">
        <v>52019135.57</v>
      </c>
      <c r="D10" s="96"/>
    </row>
    <row r="11" spans="1:4" ht="11.25" customHeight="1">
      <c r="A11" s="16" t="s">
        <v>76</v>
      </c>
      <c r="B11" s="16"/>
      <c r="C11" s="106">
        <v>50715377.57</v>
      </c>
      <c r="D11" s="107"/>
    </row>
    <row r="12" spans="1:4" ht="11.25" customHeight="1">
      <c r="A12" s="17"/>
      <c r="B12" s="17"/>
      <c r="C12" s="6"/>
      <c r="D12" s="6"/>
    </row>
    <row r="13" spans="1:4" ht="12">
      <c r="A13" s="99" t="s">
        <v>10</v>
      </c>
      <c r="B13" s="105"/>
      <c r="C13" s="15" t="s">
        <v>1</v>
      </c>
      <c r="D13" s="15" t="s">
        <v>4</v>
      </c>
    </row>
    <row r="14" spans="1:4" ht="12">
      <c r="A14" s="16" t="s">
        <v>22</v>
      </c>
      <c r="B14" s="16"/>
      <c r="C14" s="18">
        <f>Anexo_1!M35</f>
        <v>515863.75999999995</v>
      </c>
      <c r="D14" s="27">
        <f>C14/C11</f>
        <v>0.010171742471757762</v>
      </c>
    </row>
    <row r="15" spans="1:4" ht="12">
      <c r="A15" s="16" t="s">
        <v>11</v>
      </c>
      <c r="B15" s="16"/>
      <c r="C15" s="18">
        <f>C11*D15</f>
        <v>3042922.6541999998</v>
      </c>
      <c r="D15" s="19">
        <v>0.06</v>
      </c>
    </row>
    <row r="16" spans="1:4" ht="12">
      <c r="A16" s="16" t="s">
        <v>12</v>
      </c>
      <c r="B16" s="16"/>
      <c r="C16" s="18">
        <f>C11*D16</f>
        <v>2890776.52149</v>
      </c>
      <c r="D16" s="19">
        <v>0.057</v>
      </c>
    </row>
    <row r="17" spans="1:4" ht="12">
      <c r="A17" s="20" t="s">
        <v>77</v>
      </c>
      <c r="B17" s="20"/>
      <c r="C17" s="18">
        <f>C11*D17</f>
        <v>2738630.38878</v>
      </c>
      <c r="D17" s="21">
        <v>0.054</v>
      </c>
    </row>
    <row r="18" spans="1:4" ht="11.25" customHeight="1">
      <c r="A18" s="22"/>
      <c r="B18" s="22"/>
      <c r="C18" s="51"/>
      <c r="D18" s="50"/>
    </row>
    <row r="19" spans="1:4" ht="52.5" hidden="1">
      <c r="A19" s="7" t="s">
        <v>3</v>
      </c>
      <c r="B19" s="9"/>
      <c r="C19" s="8" t="s">
        <v>26</v>
      </c>
      <c r="D19" s="4" t="s">
        <v>27</v>
      </c>
    </row>
    <row r="20" spans="1:4" ht="13.5" customHeight="1" hidden="1">
      <c r="A20" s="20" t="s">
        <v>25</v>
      </c>
      <c r="B20" s="23"/>
      <c r="C20" s="24">
        <v>0</v>
      </c>
      <c r="D20" s="35" t="e">
        <f>#REF!</f>
        <v>#REF!</v>
      </c>
    </row>
    <row r="21" ht="15" customHeight="1">
      <c r="A21" s="25" t="e">
        <f>#REF!</f>
        <v>#REF!</v>
      </c>
    </row>
    <row r="22" spans="1:4" ht="48.75" customHeight="1">
      <c r="A22" s="102" t="s">
        <v>79</v>
      </c>
      <c r="B22" s="103"/>
      <c r="C22" s="103"/>
      <c r="D22" s="104"/>
    </row>
    <row r="23" ht="6" customHeight="1"/>
    <row r="24" spans="1:8" s="30" customFormat="1" ht="11.25" customHeight="1">
      <c r="A24" s="1" t="s">
        <v>75</v>
      </c>
      <c r="B24" s="25"/>
      <c r="C24" s="25"/>
      <c r="D24" s="25"/>
      <c r="E24" s="29"/>
      <c r="F24" s="29"/>
      <c r="G24" s="29"/>
      <c r="H24" s="29"/>
    </row>
    <row r="25" spans="1:8" s="30" customFormat="1" ht="11.25" customHeight="1">
      <c r="A25" s="28"/>
      <c r="B25" s="25"/>
      <c r="C25" s="25"/>
      <c r="D25" s="25"/>
      <c r="E25" s="29"/>
      <c r="F25" s="29"/>
      <c r="G25" s="29"/>
      <c r="H25" s="29"/>
    </row>
    <row r="26" spans="1:4" s="30" customFormat="1" ht="11.25" customHeight="1">
      <c r="A26" s="28"/>
      <c r="B26" s="31"/>
      <c r="C26" s="31"/>
      <c r="D26" s="31"/>
    </row>
    <row r="27" spans="1:4" s="30" customFormat="1" ht="11.25" customHeight="1">
      <c r="A27" s="32" t="str">
        <f>Anexo_1!B44</f>
        <v>LUIZ EGON KREMER</v>
      </c>
      <c r="B27" s="33" t="str">
        <f>Anexo_1!G44</f>
        <v>ELISETE T. B. RODRIGUES</v>
      </c>
      <c r="C27" s="33" t="str">
        <f>Anexo_1!K44</f>
        <v>ELISEU ELIAS VOGT</v>
      </c>
      <c r="D27" s="31"/>
    </row>
    <row r="28" spans="1:8" s="30" customFormat="1" ht="11.25" customHeight="1">
      <c r="A28" s="32" t="str">
        <f>Anexo_1!B45</f>
        <v>Presidente</v>
      </c>
      <c r="B28" s="33" t="str">
        <f>Anexo_1!G45</f>
        <v>Contadora - Controle Interno</v>
      </c>
      <c r="C28" s="33" t="str">
        <f>Anexo_1!K45</f>
        <v>Contador</v>
      </c>
      <c r="D28" s="32"/>
      <c r="E28" s="100"/>
      <c r="F28" s="100"/>
      <c r="H28" s="34"/>
    </row>
    <row r="29" spans="1:8" s="30" customFormat="1" ht="11.25" customHeight="1">
      <c r="A29" s="32" t="str">
        <f>Anexo_1!B46</f>
        <v>CPF: 300.387.230-34</v>
      </c>
      <c r="B29" s="33" t="str">
        <f>Anexo_1!G46</f>
        <v>CRC/RS 069.172/O-7</v>
      </c>
      <c r="C29" s="33" t="str">
        <f>Anexo_1!K46</f>
        <v>CRC/RS 077.908/O-4</v>
      </c>
      <c r="D29" s="32"/>
      <c r="E29" s="100"/>
      <c r="F29" s="100"/>
      <c r="H29" s="34"/>
    </row>
    <row r="30" spans="1:8" s="30" customFormat="1" ht="11.25" customHeight="1">
      <c r="A30" s="32"/>
      <c r="B30" s="33"/>
      <c r="C30" s="33"/>
      <c r="D30" s="32"/>
      <c r="E30" s="34"/>
      <c r="F30" s="34"/>
      <c r="H30" s="34"/>
    </row>
  </sheetData>
  <sheetProtection/>
  <mergeCells count="12">
    <mergeCell ref="C10:D10"/>
    <mergeCell ref="A22:D22"/>
    <mergeCell ref="A13:B13"/>
    <mergeCell ref="E29:F29"/>
    <mergeCell ref="A2:D2"/>
    <mergeCell ref="C11:D11"/>
    <mergeCell ref="A5:D5"/>
    <mergeCell ref="A6:D6"/>
    <mergeCell ref="A3:D3"/>
    <mergeCell ref="A4:D4"/>
    <mergeCell ref="C9:D9"/>
    <mergeCell ref="E28:F28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Eliseu Elias Vogt</cp:lastModifiedBy>
  <cp:lastPrinted>2020-07-30T00:43:19Z</cp:lastPrinted>
  <dcterms:created xsi:type="dcterms:W3CDTF">2001-09-06T15:18:59Z</dcterms:created>
  <dcterms:modified xsi:type="dcterms:W3CDTF">2020-07-30T01:08:03Z</dcterms:modified>
  <cp:category/>
  <cp:version/>
  <cp:contentType/>
  <cp:contentStatus/>
</cp:coreProperties>
</file>