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785" yWindow="120" windowWidth="9615" windowHeight="7635" tabRatio="695" activeTab="2"/>
  </bookViews>
  <sheets>
    <sheet name="Anexo_1" sheetId="1" r:id="rId1"/>
    <sheet name="Anexo 5 - Disp.Caixa e RP_2ºSem" sheetId="2" r:id="rId2"/>
    <sheet name="Anexo 6" sheetId="3" r:id="rId3"/>
    <sheet name="Plan1" sheetId="4" r:id="rId4"/>
  </sheets>
  <definedNames>
    <definedName name="_xlnm.Print_Area" localSheetId="1">'Anexo 5 - Disp.Caixa e RP_2ºSem'!$A$1:$J$30</definedName>
    <definedName name="_xlnm.Print_Area" localSheetId="2">'Anexo 6'!#REF!,'Anexo 6'!$A$2:$D$29,'Anexo 6'!#REF!</definedName>
    <definedName name="_xlnm.Print_Area" localSheetId="0">'Anexo_1'!$A$1:$Q$47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>#REF!,#REF!</definedName>
    <definedName name="Planilha_1CabGráfico" localSheetId="2">#REF!</definedName>
    <definedName name="Planilha_1CabGráfico">#REF!</definedName>
    <definedName name="Planilha_1TítCols" localSheetId="2">#REF!,#REF!</definedName>
    <definedName name="Planilha_1TítCols">#REF!,#REF!</definedName>
    <definedName name="Planilha_1TítLins" localSheetId="1">#REF!</definedName>
    <definedName name="Planilha_1TítLins" localSheetId="2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<sst xmlns="http://schemas.openxmlformats.org/spreadsheetml/2006/main" count="114" uniqueCount="107">
  <si>
    <t>RELATÓRIO DE GESTÃO FISCAL</t>
  </si>
  <si>
    <t>VALOR</t>
  </si>
  <si>
    <t>ORÇAMENTOS FISCAL E DA SEGURIDADE SOCIAL</t>
  </si>
  <si>
    <t>RESTOS A PAGAR</t>
  </si>
  <si>
    <t>OBRIGAÇÕES FINANCEIRAS</t>
  </si>
  <si>
    <t>% SOBRE A RCL</t>
  </si>
  <si>
    <t>Do Exercício</t>
  </si>
  <si>
    <t>(Últimos 12 Meses)</t>
  </si>
  <si>
    <t>DESPESA BRUTA COM PESSOAL (I)</t>
  </si>
  <si>
    <t>Indenizações por Demissão e Incentivos à Demissão Voluntária</t>
  </si>
  <si>
    <t>Despesas de Exercícios Anteriores</t>
  </si>
  <si>
    <t>Inativos e Pensionistas com Recursos Vinculados</t>
  </si>
  <si>
    <t>DESPESA COM PESSOAL - LEGISLATIVO</t>
  </si>
  <si>
    <t>Limite Máximo (incisos I, II e III, art. 20 da LRF) - &lt;6%&gt;</t>
  </si>
  <si>
    <t>Limite Prudencial  (parágrafo único, art. 22 da LRF) - &lt;5,7%&gt;</t>
  </si>
  <si>
    <t>PODER LEGISLATIVO</t>
  </si>
  <si>
    <t>MUNICIPIO DE FELIZ - RS</t>
  </si>
  <si>
    <t>ELISEU ELIAS VOGT</t>
  </si>
  <si>
    <t>Contadora - Controle Interno</t>
  </si>
  <si>
    <t>Contador</t>
  </si>
  <si>
    <t>CRC/RS 077.908/O-4</t>
  </si>
  <si>
    <t>DESPESAS EXECUTADAS</t>
  </si>
  <si>
    <t>DESPESA LÍQUIDA COM PESSOAL (III) = (I - II)</t>
  </si>
  <si>
    <t>APURAÇÃO DO CUMPRIMENTO DO LIMITE LEGAL</t>
  </si>
  <si>
    <t>Despesa Total com Pessoal - DTP</t>
  </si>
  <si>
    <t>DEMONSTRATIVO SIMPLIFICADO DO RELATÓRIO DE GESTÃO FISCAL - PODER LEGISLATIVO</t>
  </si>
  <si>
    <t>RECEITA CORRENTE LÍQUIDA - RCL (IV)</t>
  </si>
  <si>
    <t>(a)</t>
  </si>
  <si>
    <t>(b)</t>
  </si>
  <si>
    <t>...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</si>
  <si>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</si>
  <si>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</si>
  <si>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</si>
  <si>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</si>
  <si>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RELATÓRIO DE GESTÃO FISCAL - PODER LEGISLATIVO</t>
  </si>
  <si>
    <t>Valor Total</t>
  </si>
  <si>
    <t>INSCRIÇÃO EM RESTOS A PAGAR NÃO PROCESSADO DO EXERCÍCIO</t>
  </si>
  <si>
    <t>IDENTIFICAÇÃO DOS RECURSOS</t>
  </si>
  <si>
    <t xml:space="preserve">DISPONIBILIDADE DE CAIXA BRUTA </t>
  </si>
  <si>
    <t>RESTOS A PAGAR EMPENHADOS E NÃO LIQUIDADOS DO EXERCÍCIO</t>
  </si>
  <si>
    <t xml:space="preserve">Restos a Pagar Liquidados e Não Pagos </t>
  </si>
  <si>
    <t>Restos a Pagar Empenhados e Não Liquidados de Exercícios Anteriores</t>
  </si>
  <si>
    <t>Demais Obrigaçãoes Fianceiras</t>
  </si>
  <si>
    <t>(c)</t>
  </si>
  <si>
    <t>(d)</t>
  </si>
  <si>
    <t>(e)</t>
  </si>
  <si>
    <t>DEMONSTRATIVO DA DISPONIBILIDADE DE CAIXA E DOS RESTOS A PAGAR</t>
  </si>
  <si>
    <t>RECEITA CORRENTE LÍQUIDA</t>
  </si>
  <si>
    <t>VALOR ATÉ O BIMESTRE</t>
  </si>
  <si>
    <t>Receita Corrente Líquida</t>
  </si>
  <si>
    <t xml:space="preserve"> RGF – ANEXO 5 (LRF, art. 55, Inciso III, alínea "a")</t>
  </si>
  <si>
    <t>001 - LIVRE - Legislativo</t>
  </si>
  <si>
    <t xml:space="preserve"> LRF, art. 48 - Anexo 6</t>
  </si>
  <si>
    <t>Recursos Ordinários</t>
  </si>
  <si>
    <t>DEMONSTRATIVO DA DESPESA COM PESSOAL</t>
  </si>
  <si>
    <t>RGF - ANEXO I (LRF, art. 55, inciso I, alínea "a")</t>
  </si>
  <si>
    <t>R$ 1,00</t>
  </si>
  <si>
    <t>DESPESA COM PESSOAL</t>
  </si>
  <si>
    <t>LIQUIDADAS</t>
  </si>
  <si>
    <t>INSCRITAS EM
RESTOS A PAGAR
NÃO
PROCESSADOS
(b)</t>
  </si>
  <si>
    <t>TOTAL
(ÚLTIMOS
12 MESES)
(a)</t>
  </si>
  <si>
    <t>Pessoal Ativo</t>
  </si>
  <si>
    <t>Vencimentos, Vantagens e Outras Despesas Variáveis</t>
  </si>
  <si>
    <t>Obrigações Patronais</t>
  </si>
  <si>
    <t>Pessoal Inativo e Pensionistas</t>
  </si>
  <si>
    <t>Aposentadorias, Reserva e Reformas</t>
  </si>
  <si>
    <t>Pensões</t>
  </si>
  <si>
    <t>Outras Despesas de Pessoal decorrentes de Contratos de Terceirização (§ 1º do art. 18 da LRF)</t>
  </si>
  <si>
    <t>DESPESAS NÃO COMPUTADAS(II)(§ 1º do art. 19 da LRF)</t>
  </si>
  <si>
    <t>Decorrentes de Decisão Judicial</t>
  </si>
  <si>
    <t>Presidente</t>
  </si>
  <si>
    <t>DESPESA TOTAL COM PESSOAL - DTP (VIII) = (IIIa + IIIb)</t>
  </si>
  <si>
    <t>LIMITE MÁXIMO (IX) (incisos I,II e III, art. 20 da LRF)</t>
  </si>
  <si>
    <t>LIMITE PRUDENCIAL (X) = (0,95 * IX) (parágrafo único do art. 22 da LRF)</t>
  </si>
  <si>
    <t>LIMITE DE ALERTA (XI) = (0,90 * IX) (inciso II do § 1º do art. 59 da LRF)</t>
  </si>
  <si>
    <t>(-)Transferências obrigatórias da União relativas às emendas individuais (§1º, art. 166-A da CF) (V)</t>
  </si>
  <si>
    <t>(-)Transferências obrigatórias da União relativas às emendas de bancada (§16, art. 166 da CF) (VI)</t>
  </si>
  <si>
    <t>Receita Corrente Líquida Ajustada para Cálculo dos Limites da Despesa com Pessoal</t>
  </si>
  <si>
    <t>Limite de Alerta (inciso II do §1º do art. 59 da LRF) - &lt;5,4%&gt;</t>
  </si>
  <si>
    <t>= RECEITA CORRENTE LÍQUIDA AJUSTADA PARA CÁLCULO DOS LIMITES DA DESPESA COM PESSOAL (VII) = (IV - V - VI)</t>
  </si>
  <si>
    <t xml:space="preserve">DISPONIBILIDADE DE CAIXA LÍQUIDA (APÓS A INSCRIÇÃO EM RESTOS A PAGAR NÃO PROCESSADOS 
DO EXERCÍCIO) (i) = (g - h) </t>
  </si>
  <si>
    <t>TOTAL DOS RECURSOS NÃO VINCULADOS (I)</t>
  </si>
  <si>
    <t>TOTAL DOS RECURSOS VINCULADOS (II)</t>
  </si>
  <si>
    <t>(g) = (a – (b + c + d + e))</t>
  </si>
  <si>
    <t>(h)</t>
  </si>
  <si>
    <t xml:space="preserve">Despesa com Pessoal não Executada Orçamentariamente </t>
  </si>
  <si>
    <t>DISPONIBILIDADES DE CAIXA LÍQUIDA (APÓS A INCRIÇÃO DE RESTOS A PAGAR NÃO PROCESSADOS DO EXERCÍCIO)</t>
  </si>
  <si>
    <t>JANEIRO/2022 A DEZEMBRO/2022</t>
  </si>
  <si>
    <t>Feliz, 30 de Janeiro de 2023.</t>
  </si>
  <si>
    <t xml:space="preserve">   Janeiro/2022</t>
  </si>
  <si>
    <t xml:space="preserve">   Fevereiro/2022</t>
  </si>
  <si>
    <t xml:space="preserve">   Março/2022</t>
  </si>
  <si>
    <t xml:space="preserve">   Abril/2022</t>
  </si>
  <si>
    <t xml:space="preserve">   Maio/2022</t>
  </si>
  <si>
    <t xml:space="preserve">   Junho/2022</t>
  </si>
  <si>
    <t xml:space="preserve">   Julho/2022</t>
  </si>
  <si>
    <t xml:space="preserve">  Agosto/2022</t>
  </si>
  <si>
    <t xml:space="preserve">  Setembro/2022</t>
  </si>
  <si>
    <t xml:space="preserve">  Outubro/2022</t>
  </si>
  <si>
    <t xml:space="preserve">  Novembro/2022</t>
  </si>
  <si>
    <t xml:space="preserve">   Dezembro/2022</t>
  </si>
  <si>
    <t>FONTE: GOVBR RF - Responsabilidade Fiscal, SMF e órgãos Auxiliares, Data da emissão 25/Jan/2023, 10h e 23 min</t>
  </si>
  <si>
    <t>DANÉIA INÊS ANDRES</t>
  </si>
  <si>
    <t>CRC/RS 089.045/O-1</t>
  </si>
  <si>
    <t>VALDECIR KRONITZKY</t>
  </si>
  <si>
    <t>CPF: 660.687.540-49</t>
  </si>
  <si>
    <t>O RELATÓRIO DE GESTÃO FISCAL (RGF) DO SEGUNDO SEMESTRE DO ANO DE 2022, ENCONTRA-SE PUBLICADO NO DIÁRIO OFICIAL DO MUNICÍPIO DE FELIZ, NO DIA 30 DE JANEIRO DE 2023,  CRIADO PELA LEI MUNICIPAL 3.637/2019, DISPONIBILIZADO NO SITE: www.feliz.rs.gov.br, BEM COMO DISPONÍVEL A PARTIR DESTA DATA, NO ACESSO A INFORMAÇÃO, OPÇÃO CONTAS PÚBLICAS, EM: https://www.feliz.rs.gov.br/web/contas-publicas, SELECIONANDO O ASSUNTO: RGF - Relatório de Gestão Fiscal. Também estará disponível no site www.camarafeliz.rs.gov.br.</t>
  </si>
</sst>
</file>

<file path=xl/styles.xml><?xml version="1.0" encoding="utf-8"?>
<styleSheet xmlns="http://schemas.openxmlformats.org/spreadsheetml/2006/main">
  <numFmts count="3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.00_);[Red]\(&quot;R$ &quot;#,##0.00\)"/>
    <numFmt numFmtId="165" formatCode="_(* #,##0_);_(* \(#,##0\);_(* &quot;-&quot;_);_(@_)"/>
    <numFmt numFmtId="166" formatCode="_(* #,##0.00_);_(* \(#,##0.00\);_(* &quot;-&quot;??_);_(@_)"/>
    <numFmt numFmtId="167" formatCode="_(&quot;R$&quot;* #,##0_);_(&quot;R$&quot;* \(#,##0\);_(&quot;R$&quot;* &quot;-&quot;_);_(@_)"/>
    <numFmt numFmtId="168" formatCode="_(&quot;R$&quot;* #,##0.00_);_(&quot;R$&quot;* \(#,##0.00\);_(&quot;R$&quot;* &quot;-&quot;??_);_(@_)"/>
    <numFmt numFmtId="169" formatCode="0.0%"/>
    <numFmt numFmtId="170" formatCode="#,##0.000_);\(#,##0.000\)"/>
    <numFmt numFmtId="171" formatCode="[$-416]mmm\-yy;@"/>
    <numFmt numFmtId="172" formatCode="_(* #,##0.000_);_(* \(#,##0.000\);_(* &quot;-&quot;??_);_(@_)"/>
    <numFmt numFmtId="173" formatCode="_(* #,##0.0000_);_(* \(#,##0.0000\);_(* &quot;-&quot;??_);_(@_)"/>
    <numFmt numFmtId="174" formatCode="0.000"/>
    <numFmt numFmtId="175" formatCode="0.0000"/>
    <numFmt numFmtId="176" formatCode="0_ ;\-0\ "/>
    <numFmt numFmtId="177" formatCode="#,##0.00_ ;\-#,##0.00\ "/>
    <numFmt numFmtId="178" formatCode="[$-416]mmmm\-yy;@"/>
    <numFmt numFmtId="179" formatCode="_(* #,##0.00_);_(* \(#,##0.00\);_(* \-??_);_(@_)"/>
    <numFmt numFmtId="180" formatCode="_-* #,##0.00_-;\-* #,##0.00_-;_-* \-??_-;_-@_-"/>
    <numFmt numFmtId="181" formatCode="mmm"/>
    <numFmt numFmtId="182" formatCode="_(&quot;R$ &quot;* #,##0.00_);_(&quot;R$ &quot;* \(#,##0.00\);_(&quot;R$ &quot;* &quot;-&quot;??_);_(@_)"/>
    <numFmt numFmtId="183" formatCode="&quot;R$&quot;\ #,##0.00"/>
    <numFmt numFmtId="184" formatCode="0.00;[Red]0.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0000_);_(* \(#,##0.00000\);_(* &quot;-&quot;??_);_(@_)"/>
    <numFmt numFmtId="190" formatCode="_ * #,##0.00000_ ;_ * \-#,##0.00000_ ;_ * &quot;-&quot;?????_ ;_ @_ "/>
    <numFmt numFmtId="191" formatCode="_(\ #,##0.00_);_(\ \-#,##0.00_);_(\ \-\ 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color indexed="8"/>
      <name val="MS Sans Serif"/>
      <family val="2"/>
    </font>
    <font>
      <sz val="11"/>
      <color indexed="8"/>
      <name val="Calibri2"/>
      <family val="0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23"/>
      <name val="Times New Roman"/>
      <family val="1"/>
    </font>
    <font>
      <sz val="9"/>
      <color indexed="55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4999699890613556"/>
      <name val="Times New Roman"/>
      <family val="1"/>
    </font>
    <font>
      <sz val="9"/>
      <color theme="0" tint="-0.3499799966812134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medium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3" fontId="0" fillId="0" borderId="0" applyFill="0" applyBorder="0" applyAlignment="0" applyProtection="0"/>
    <xf numFmtId="43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9" fontId="14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166" fontId="8" fillId="0" borderId="12" xfId="8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166" fontId="8" fillId="0" borderId="0" xfId="81" applyFont="1" applyFill="1" applyAlignment="1">
      <alignment/>
    </xf>
    <xf numFmtId="0" fontId="8" fillId="0" borderId="0" xfId="0" applyFont="1" applyFill="1" applyAlignment="1">
      <alignment/>
    </xf>
    <xf numFmtId="166" fontId="55" fillId="0" borderId="0" xfId="81" applyFont="1" applyFill="1" applyAlignment="1">
      <alignment/>
    </xf>
    <xf numFmtId="0" fontId="55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43" fontId="55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43" fontId="56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43" fontId="8" fillId="0" borderId="0" xfId="0" applyNumberFormat="1" applyFont="1" applyAlignment="1">
      <alignment horizontal="left"/>
    </xf>
    <xf numFmtId="37" fontId="8" fillId="0" borderId="0" xfId="0" applyNumberFormat="1" applyFont="1" applyFill="1" applyBorder="1" applyAlignment="1">
      <alignment horizontal="right"/>
    </xf>
    <xf numFmtId="166" fontId="8" fillId="0" borderId="0" xfId="81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66" fontId="55" fillId="0" borderId="0" xfId="81" applyFont="1" applyFill="1" applyBorder="1" applyAlignment="1">
      <alignment/>
    </xf>
    <xf numFmtId="166" fontId="8" fillId="0" borderId="0" xfId="81" applyFont="1" applyFill="1" applyBorder="1" applyAlignment="1">
      <alignment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8" fillId="0" borderId="17" xfId="0" applyNumberFormat="1" applyFont="1" applyBorder="1" applyAlignment="1">
      <alignment horizontal="right"/>
    </xf>
    <xf numFmtId="0" fontId="8" fillId="0" borderId="17" xfId="0" applyFont="1" applyFill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166" fontId="8" fillId="0" borderId="18" xfId="81" applyFont="1" applyBorder="1" applyAlignment="1">
      <alignment horizontal="center" vertical="center"/>
    </xf>
    <xf numFmtId="10" fontId="8" fillId="0" borderId="18" xfId="62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10" fontId="8" fillId="0" borderId="19" xfId="62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vertical="center"/>
    </xf>
    <xf numFmtId="166" fontId="8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166" fontId="5" fillId="0" borderId="19" xfId="8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10" fontId="8" fillId="0" borderId="21" xfId="62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15" fillId="0" borderId="0" xfId="0" applyFont="1" applyAlignment="1">
      <alignment/>
    </xf>
    <xf numFmtId="0" fontId="57" fillId="0" borderId="0" xfId="0" applyFont="1" applyAlignment="1">
      <alignment horizontal="right"/>
    </xf>
    <xf numFmtId="191" fontId="57" fillId="0" borderId="22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/>
    </xf>
    <xf numFmtId="191" fontId="34" fillId="0" borderId="24" xfId="0" applyNumberFormat="1" applyFont="1" applyBorder="1" applyAlignment="1">
      <alignment horizontal="right" vertical="center"/>
    </xf>
    <xf numFmtId="0" fontId="58" fillId="33" borderId="22" xfId="0" applyFont="1" applyFill="1" applyBorder="1" applyAlignment="1">
      <alignment horizontal="center"/>
    </xf>
    <xf numFmtId="10" fontId="57" fillId="33" borderId="22" xfId="62" applyNumberFormat="1" applyFont="1" applyFill="1" applyBorder="1" applyAlignment="1">
      <alignment horizontal="right" vertical="center"/>
    </xf>
    <xf numFmtId="9" fontId="57" fillId="0" borderId="22" xfId="62" applyFont="1" applyBorder="1" applyAlignment="1">
      <alignment horizontal="right"/>
    </xf>
    <xf numFmtId="169" fontId="57" fillId="0" borderId="25" xfId="62" applyNumberFormat="1" applyFont="1" applyBorder="1" applyAlignment="1">
      <alignment horizontal="right"/>
    </xf>
    <xf numFmtId="169" fontId="57" fillId="0" borderId="22" xfId="62" applyNumberFormat="1" applyFont="1" applyBorder="1" applyAlignment="1">
      <alignment horizontal="right"/>
    </xf>
    <xf numFmtId="17" fontId="58" fillId="33" borderId="2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177" fontId="15" fillId="0" borderId="0" xfId="0" applyNumberFormat="1" applyFont="1" applyAlignment="1">
      <alignment/>
    </xf>
    <xf numFmtId="191" fontId="57" fillId="0" borderId="24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/>
    </xf>
    <xf numFmtId="0" fontId="36" fillId="33" borderId="24" xfId="0" applyFont="1" applyFill="1" applyBorder="1" applyAlignment="1">
      <alignment horizontal="center" vertical="center" wrapText="1"/>
    </xf>
    <xf numFmtId="169" fontId="6" fillId="0" borderId="12" xfId="62" applyNumberFormat="1" applyFont="1" applyBorder="1" applyAlignment="1">
      <alignment horizontal="center" vertical="center"/>
    </xf>
    <xf numFmtId="166" fontId="6" fillId="0" borderId="12" xfId="81" applyFont="1" applyBorder="1" applyAlignment="1">
      <alignment horizontal="center" vertical="center"/>
    </xf>
    <xf numFmtId="17" fontId="58" fillId="33" borderId="26" xfId="0" applyNumberFormat="1" applyFont="1" applyFill="1" applyBorder="1" applyAlignment="1" quotePrefix="1">
      <alignment horizontal="center" vertical="center"/>
    </xf>
    <xf numFmtId="191" fontId="57" fillId="0" borderId="24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166" fontId="6" fillId="0" borderId="11" xfId="81" applyFont="1" applyBorder="1" applyAlignment="1">
      <alignment horizontal="left" vertical="center" wrapText="1"/>
    </xf>
    <xf numFmtId="166" fontId="8" fillId="0" borderId="27" xfId="81" applyFont="1" applyFill="1" applyBorder="1" applyAlignment="1">
      <alignment horizontal="left" vertical="center" wrapText="1"/>
    </xf>
    <xf numFmtId="166" fontId="8" fillId="0" borderId="28" xfId="81" applyFont="1" applyFill="1" applyBorder="1" applyAlignment="1">
      <alignment horizontal="left" vertical="center" wrapText="1"/>
    </xf>
    <xf numFmtId="166" fontId="8" fillId="0" borderId="28" xfId="81" applyFont="1" applyBorder="1" applyAlignment="1">
      <alignment horizontal="left" vertical="center"/>
    </xf>
    <xf numFmtId="166" fontId="8" fillId="0" borderId="28" xfId="81" applyFont="1" applyBorder="1" applyAlignment="1">
      <alignment horizontal="left" vertical="center" wrapText="1"/>
    </xf>
    <xf numFmtId="166" fontId="8" fillId="0" borderId="18" xfId="81" applyFont="1" applyBorder="1" applyAlignment="1">
      <alignment horizontal="left" vertical="center"/>
    </xf>
    <xf numFmtId="166" fontId="8" fillId="0" borderId="21" xfId="81" applyFont="1" applyBorder="1" applyAlignment="1">
      <alignment horizontal="left" vertical="center" wrapText="1"/>
    </xf>
    <xf numFmtId="166" fontId="8" fillId="0" borderId="17" xfId="81" applyFont="1" applyBorder="1" applyAlignment="1">
      <alignment horizontal="left" vertical="center" wrapText="1"/>
    </xf>
    <xf numFmtId="0" fontId="8" fillId="0" borderId="29" xfId="0" applyFont="1" applyFill="1" applyBorder="1" applyAlignment="1">
      <alignment/>
    </xf>
    <xf numFmtId="166" fontId="8" fillId="0" borderId="17" xfId="81" applyFont="1" applyBorder="1" applyAlignment="1">
      <alignment horizontal="left" vertical="center"/>
    </xf>
    <xf numFmtId="166" fontId="6" fillId="0" borderId="15" xfId="81" applyFont="1" applyBorder="1" applyAlignment="1">
      <alignment horizontal="left" vertical="center" wrapText="1"/>
    </xf>
    <xf numFmtId="166" fontId="6" fillId="0" borderId="13" xfId="81" applyFont="1" applyBorder="1" applyAlignment="1">
      <alignment horizontal="left" vertical="center" wrapText="1"/>
    </xf>
    <xf numFmtId="0" fontId="8" fillId="0" borderId="2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91" fontId="57" fillId="0" borderId="24" xfId="0" applyNumberFormat="1" applyFont="1" applyBorder="1" applyAlignment="1">
      <alignment horizontal="right" vertical="center"/>
    </xf>
    <xf numFmtId="191" fontId="57" fillId="0" borderId="24" xfId="0" applyNumberFormat="1" applyFont="1" applyBorder="1" applyAlignment="1">
      <alignment horizontal="right" vertical="center"/>
    </xf>
    <xf numFmtId="191" fontId="57" fillId="0" borderId="31" xfId="0" applyNumberFormat="1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191" fontId="57" fillId="0" borderId="31" xfId="0" applyNumberFormat="1" applyFont="1" applyBorder="1" applyAlignment="1">
      <alignment horizontal="justify" vertical="center"/>
    </xf>
    <xf numFmtId="0" fontId="15" fillId="0" borderId="24" xfId="0" applyFont="1" applyBorder="1" applyAlignment="1">
      <alignment horizontal="justify" vertical="center"/>
    </xf>
    <xf numFmtId="0" fontId="58" fillId="33" borderId="25" xfId="0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58" fillId="33" borderId="33" xfId="0" applyFont="1" applyFill="1" applyBorder="1" applyAlignment="1">
      <alignment horizontal="center"/>
    </xf>
    <xf numFmtId="0" fontId="59" fillId="33" borderId="2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8" fillId="33" borderId="31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36" xfId="0" applyFont="1" applyFill="1" applyBorder="1" applyAlignment="1">
      <alignment horizontal="center"/>
    </xf>
    <xf numFmtId="0" fontId="58" fillId="33" borderId="37" xfId="0" applyFont="1" applyFill="1" applyBorder="1" applyAlignment="1">
      <alignment horizontal="center"/>
    </xf>
    <xf numFmtId="191" fontId="57" fillId="0" borderId="24" xfId="0" applyNumberFormat="1" applyFont="1" applyBorder="1" applyAlignment="1">
      <alignment horizontal="left" vertical="center"/>
    </xf>
    <xf numFmtId="0" fontId="58" fillId="33" borderId="23" xfId="0" applyFont="1" applyFill="1" applyBorder="1" applyAlignment="1">
      <alignment horizontal="center"/>
    </xf>
    <xf numFmtId="0" fontId="58" fillId="33" borderId="31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57" fillId="0" borderId="23" xfId="0" applyFont="1" applyBorder="1" applyAlignment="1">
      <alignment horizontal="left"/>
    </xf>
    <xf numFmtId="0" fontId="57" fillId="0" borderId="31" xfId="0" applyFont="1" applyBorder="1" applyAlignment="1">
      <alignment horizontal="left"/>
    </xf>
    <xf numFmtId="0" fontId="57" fillId="0" borderId="24" xfId="0" applyFont="1" applyBorder="1" applyAlignment="1">
      <alignment horizontal="left"/>
    </xf>
    <xf numFmtId="191" fontId="57" fillId="0" borderId="24" xfId="0" applyNumberFormat="1" applyFont="1" applyFill="1" applyBorder="1" applyAlignment="1">
      <alignment horizontal="right" vertical="center"/>
    </xf>
    <xf numFmtId="191" fontId="57" fillId="0" borderId="24" xfId="0" applyNumberFormat="1" applyFont="1" applyBorder="1" applyAlignment="1">
      <alignment horizontal="right" vertical="center"/>
    </xf>
    <xf numFmtId="0" fontId="57" fillId="0" borderId="23" xfId="0" applyFont="1" applyBorder="1" applyAlignment="1" quotePrefix="1">
      <alignment horizontal="left"/>
    </xf>
    <xf numFmtId="0" fontId="57" fillId="33" borderId="31" xfId="0" applyFont="1" applyFill="1" applyBorder="1" applyAlignment="1">
      <alignment horizontal="left"/>
    </xf>
    <xf numFmtId="0" fontId="57" fillId="33" borderId="24" xfId="0" applyFont="1" applyFill="1" applyBorder="1" applyAlignment="1">
      <alignment horizontal="left"/>
    </xf>
    <xf numFmtId="191" fontId="57" fillId="33" borderId="24" xfId="0" applyNumberFormat="1" applyFont="1" applyFill="1" applyBorder="1" applyAlignment="1">
      <alignment horizontal="right"/>
    </xf>
    <xf numFmtId="0" fontId="57" fillId="0" borderId="31" xfId="0" applyFont="1" applyBorder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57" fillId="0" borderId="38" xfId="0" applyFont="1" applyBorder="1" applyAlignment="1">
      <alignment horizontal="left" vertical="center"/>
    </xf>
    <xf numFmtId="191" fontId="57" fillId="0" borderId="38" xfId="0" applyNumberFormat="1" applyFont="1" applyBorder="1" applyAlignment="1">
      <alignment horizontal="right" vertical="center"/>
    </xf>
    <xf numFmtId="0" fontId="4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6" fillId="0" borderId="0" xfId="0" applyNumberFormat="1" applyFont="1" applyAlignment="1" quotePrefix="1">
      <alignment horizontal="center" vertical="center"/>
    </xf>
    <xf numFmtId="166" fontId="8" fillId="0" borderId="21" xfId="81" applyFont="1" applyBorder="1" applyAlignment="1">
      <alignment horizontal="center" vertical="center"/>
    </xf>
    <xf numFmtId="166" fontId="8" fillId="0" borderId="29" xfId="8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NumberFormat="1" applyFont="1" applyFill="1" applyBorder="1" applyAlignment="1">
      <alignment horizontal="justify" vertical="center" wrapText="1"/>
    </xf>
    <xf numFmtId="0" fontId="8" fillId="0" borderId="12" xfId="0" applyNumberFormat="1" applyFont="1" applyFill="1" applyBorder="1" applyAlignment="1">
      <alignment horizontal="justify" vertical="center" wrapText="1"/>
    </xf>
    <xf numFmtId="0" fontId="8" fillId="0" borderId="14" xfId="0" applyNumberFormat="1" applyFont="1" applyFill="1" applyBorder="1" applyAlignment="1">
      <alignment horizontal="justify" vertical="center" wrapText="1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 3" xfId="53"/>
    <cellStyle name="Normal 4" xfId="54"/>
    <cellStyle name="Normal 5" xfId="55"/>
    <cellStyle name="Normal 5 2" xfId="56"/>
    <cellStyle name="Normal 6" xfId="57"/>
    <cellStyle name="Normal 7" xfId="58"/>
    <cellStyle name="Normal 8" xfId="59"/>
    <cellStyle name="Nota" xfId="60"/>
    <cellStyle name="Nota 2" xfId="61"/>
    <cellStyle name="Percent" xfId="62"/>
    <cellStyle name="Porcentagem 2" xfId="63"/>
    <cellStyle name="Porcentagem 3" xfId="64"/>
    <cellStyle name="Porcentagem 4" xfId="65"/>
    <cellStyle name="Saída" xfId="66"/>
    <cellStyle name="Comma [0]" xfId="67"/>
    <cellStyle name="Separador de milhares 2" xfId="68"/>
    <cellStyle name="Separador de milhares 2 2" xfId="69"/>
    <cellStyle name="Separador de milhares 2 3" xfId="70"/>
    <cellStyle name="Texto de Aviso" xfId="71"/>
    <cellStyle name="Texto Explicativo" xfId="72"/>
    <cellStyle name="Título" xfId="73"/>
    <cellStyle name="Título 1" xfId="74"/>
    <cellStyle name="Título 1 1" xfId="75"/>
    <cellStyle name="Título 1 1 1" xfId="76"/>
    <cellStyle name="Título 2" xfId="77"/>
    <cellStyle name="Título 3" xfId="78"/>
    <cellStyle name="Título 4" xfId="79"/>
    <cellStyle name="Total" xfId="80"/>
    <cellStyle name="Comma" xfId="81"/>
    <cellStyle name="Vírgula 2" xfId="82"/>
    <cellStyle name="Vírgula 3" xfId="83"/>
    <cellStyle name="Vírgula 4" xfId="84"/>
    <cellStyle name="Vírgula 5" xfId="85"/>
    <cellStyle name="Vírgula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pane xSplit="3" ySplit="1" topLeftCell="D17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J49" sqref="J49"/>
    </sheetView>
  </sheetViews>
  <sheetFormatPr defaultColWidth="9.140625" defaultRowHeight="12.75"/>
  <cols>
    <col min="1" max="2" width="9.140625" style="65" customWidth="1"/>
    <col min="3" max="3" width="17.00390625" style="65" customWidth="1"/>
    <col min="4" max="16" width="12.7109375" style="65" customWidth="1"/>
    <col min="17" max="17" width="12.140625" style="65" customWidth="1"/>
    <col min="18" max="18" width="12.00390625" style="65" bestFit="1" customWidth="1"/>
    <col min="19" max="19" width="10.421875" style="65" bestFit="1" customWidth="1"/>
    <col min="20" max="16384" width="9.140625" style="65" customWidth="1"/>
  </cols>
  <sheetData>
    <row r="1" spans="1:17" ht="11.25">
      <c r="A1" s="116" t="s">
        <v>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1.25">
      <c r="A2" s="115" t="s">
        <v>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11.25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1.25">
      <c r="A4" s="115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7" ht="11.25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11.25">
      <c r="A6" s="116" t="s">
        <v>87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8" spans="1:17" ht="12" thickBot="1">
      <c r="A8" s="117" t="s">
        <v>55</v>
      </c>
      <c r="B8" s="117"/>
      <c r="C8" s="117"/>
      <c r="Q8" s="66" t="s">
        <v>56</v>
      </c>
    </row>
    <row r="9" spans="1:17" ht="11.25">
      <c r="A9" s="118" t="s">
        <v>57</v>
      </c>
      <c r="B9" s="119"/>
      <c r="C9" s="119"/>
      <c r="D9" s="123" t="s">
        <v>21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7" ht="12" thickBot="1">
      <c r="A10" s="120"/>
      <c r="B10" s="121"/>
      <c r="C10" s="121"/>
      <c r="D10" s="125" t="s">
        <v>7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</row>
    <row r="11" spans="1:17" ht="12" thickBot="1">
      <c r="A11" s="120"/>
      <c r="B11" s="121"/>
      <c r="C11" s="121"/>
      <c r="D11" s="110" t="s">
        <v>58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2"/>
      <c r="Q11" s="113" t="s">
        <v>59</v>
      </c>
    </row>
    <row r="12" spans="1:17" ht="36.75" customHeight="1" thickBot="1">
      <c r="A12" s="120"/>
      <c r="B12" s="121"/>
      <c r="C12" s="122"/>
      <c r="D12" s="86" t="s">
        <v>89</v>
      </c>
      <c r="E12" s="86" t="s">
        <v>90</v>
      </c>
      <c r="F12" s="86" t="s">
        <v>91</v>
      </c>
      <c r="G12" s="86" t="s">
        <v>92</v>
      </c>
      <c r="H12" s="86" t="s">
        <v>93</v>
      </c>
      <c r="I12" s="86" t="s">
        <v>94</v>
      </c>
      <c r="J12" s="86" t="s">
        <v>95</v>
      </c>
      <c r="K12" s="75" t="s">
        <v>96</v>
      </c>
      <c r="L12" s="75" t="s">
        <v>97</v>
      </c>
      <c r="M12" s="75" t="s">
        <v>98</v>
      </c>
      <c r="N12" s="75" t="s">
        <v>99</v>
      </c>
      <c r="O12" s="75" t="s">
        <v>100</v>
      </c>
      <c r="P12" s="83" t="s">
        <v>60</v>
      </c>
      <c r="Q12" s="114"/>
    </row>
    <row r="13" spans="1:17" ht="19.5" customHeight="1" thickBot="1">
      <c r="A13" s="106" t="s">
        <v>8</v>
      </c>
      <c r="B13" s="107"/>
      <c r="C13" s="107"/>
      <c r="D13" s="105">
        <v>46213.2</v>
      </c>
      <c r="E13" s="105">
        <v>52264.79</v>
      </c>
      <c r="F13" s="105">
        <v>46175.08</v>
      </c>
      <c r="G13" s="105">
        <v>47949.6</v>
      </c>
      <c r="H13" s="105">
        <v>66606.83</v>
      </c>
      <c r="I13" s="105">
        <v>47764.11</v>
      </c>
      <c r="J13" s="81">
        <v>43251.67</v>
      </c>
      <c r="K13" s="81">
        <v>45229.77</v>
      </c>
      <c r="L13" s="81">
        <v>44240.75</v>
      </c>
      <c r="M13" s="81">
        <v>41518.71</v>
      </c>
      <c r="N13" s="81">
        <v>44240.75</v>
      </c>
      <c r="O13" s="81">
        <v>69967.79000000001</v>
      </c>
      <c r="P13" s="69">
        <v>595423.05</v>
      </c>
      <c r="Q13" s="67">
        <v>0</v>
      </c>
    </row>
    <row r="14" spans="1:17" ht="19.5" customHeight="1" thickBot="1">
      <c r="A14" s="106" t="s">
        <v>61</v>
      </c>
      <c r="B14" s="107"/>
      <c r="C14" s="107"/>
      <c r="D14" s="105">
        <v>46213.2</v>
      </c>
      <c r="E14" s="105">
        <v>52264.79</v>
      </c>
      <c r="F14" s="105">
        <v>46175.08</v>
      </c>
      <c r="G14" s="105">
        <v>47949.6</v>
      </c>
      <c r="H14" s="105">
        <v>66606.83</v>
      </c>
      <c r="I14" s="105">
        <v>47764.11</v>
      </c>
      <c r="J14" s="81">
        <v>43251.67</v>
      </c>
      <c r="K14" s="81">
        <v>45229.77</v>
      </c>
      <c r="L14" s="81">
        <v>44240.75</v>
      </c>
      <c r="M14" s="81">
        <v>41518.71</v>
      </c>
      <c r="N14" s="81">
        <v>44240.75</v>
      </c>
      <c r="O14" s="81">
        <v>69967.79000000001</v>
      </c>
      <c r="P14" s="69">
        <v>595423.05</v>
      </c>
      <c r="Q14" s="67">
        <v>0</v>
      </c>
    </row>
    <row r="15" spans="1:17" ht="23.25" customHeight="1" thickBot="1">
      <c r="A15" s="68"/>
      <c r="B15" s="108" t="s">
        <v>62</v>
      </c>
      <c r="C15" s="109"/>
      <c r="D15" s="105">
        <v>37660.77</v>
      </c>
      <c r="E15" s="105">
        <v>43960.43</v>
      </c>
      <c r="F15" s="105">
        <v>37629.26</v>
      </c>
      <c r="G15" s="105">
        <v>39627.78</v>
      </c>
      <c r="H15" s="105">
        <v>58306.46</v>
      </c>
      <c r="I15" s="105">
        <v>39474.48</v>
      </c>
      <c r="J15" s="81">
        <v>35745.19</v>
      </c>
      <c r="K15" s="81">
        <v>37379.99</v>
      </c>
      <c r="L15" s="81">
        <v>36562.61</v>
      </c>
      <c r="M15" s="81">
        <v>33840.57</v>
      </c>
      <c r="N15" s="81">
        <v>36562.61</v>
      </c>
      <c r="O15" s="81">
        <v>54663.8</v>
      </c>
      <c r="P15" s="69">
        <v>491413.94999999995</v>
      </c>
      <c r="Q15" s="67">
        <v>0</v>
      </c>
    </row>
    <row r="16" spans="1:17" ht="19.5" customHeight="1" thickBot="1">
      <c r="A16" s="68"/>
      <c r="B16" s="108" t="s">
        <v>63</v>
      </c>
      <c r="C16" s="109"/>
      <c r="D16" s="105">
        <v>8552.43</v>
      </c>
      <c r="E16" s="105">
        <v>8304.36</v>
      </c>
      <c r="F16" s="105">
        <v>8545.82</v>
      </c>
      <c r="G16" s="105">
        <v>8321.82</v>
      </c>
      <c r="H16" s="105">
        <v>8300.37</v>
      </c>
      <c r="I16" s="105">
        <v>8289.63</v>
      </c>
      <c r="J16" s="81">
        <v>7506.48</v>
      </c>
      <c r="K16" s="81">
        <v>7849.78</v>
      </c>
      <c r="L16" s="81">
        <v>7678.14</v>
      </c>
      <c r="M16" s="81">
        <v>7678.14</v>
      </c>
      <c r="N16" s="81">
        <v>7678.14</v>
      </c>
      <c r="O16" s="81">
        <v>15303.99</v>
      </c>
      <c r="P16" s="69">
        <v>104009.1</v>
      </c>
      <c r="Q16" s="67">
        <v>0</v>
      </c>
    </row>
    <row r="17" spans="1:17" ht="19.5" customHeight="1" thickBot="1">
      <c r="A17" s="106" t="s">
        <v>64</v>
      </c>
      <c r="B17" s="107"/>
      <c r="C17" s="107"/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69">
        <v>0</v>
      </c>
      <c r="Q17" s="67">
        <v>0</v>
      </c>
    </row>
    <row r="18" spans="1:17" ht="19.5" customHeight="1" thickBot="1">
      <c r="A18" s="68"/>
      <c r="B18" s="106" t="s">
        <v>65</v>
      </c>
      <c r="C18" s="107"/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69">
        <v>0</v>
      </c>
      <c r="Q18" s="67">
        <v>0</v>
      </c>
    </row>
    <row r="19" spans="1:17" ht="19.5" customHeight="1" thickBot="1">
      <c r="A19" s="68"/>
      <c r="B19" s="106" t="s">
        <v>66</v>
      </c>
      <c r="C19" s="107"/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69">
        <v>0</v>
      </c>
      <c r="Q19" s="67">
        <v>0</v>
      </c>
    </row>
    <row r="20" spans="1:17" ht="22.5" customHeight="1" thickBot="1">
      <c r="A20" s="108" t="s">
        <v>67</v>
      </c>
      <c r="B20" s="109"/>
      <c r="C20" s="109"/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69">
        <v>0</v>
      </c>
      <c r="Q20" s="67">
        <v>0</v>
      </c>
    </row>
    <row r="21" spans="1:19" ht="22.5" customHeight="1" thickBot="1">
      <c r="A21" s="108" t="s">
        <v>85</v>
      </c>
      <c r="B21" s="109"/>
      <c r="C21" s="109"/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69">
        <v>0</v>
      </c>
      <c r="Q21" s="67">
        <v>0</v>
      </c>
      <c r="R21" s="82"/>
      <c r="S21" s="80"/>
    </row>
    <row r="22" spans="1:17" ht="19.5" customHeight="1" thickBot="1">
      <c r="A22" s="108" t="s">
        <v>68</v>
      </c>
      <c r="B22" s="109"/>
      <c r="C22" s="109"/>
      <c r="D22" s="105">
        <v>0</v>
      </c>
      <c r="E22" s="105">
        <v>7495.99</v>
      </c>
      <c r="F22" s="105">
        <v>0</v>
      </c>
      <c r="G22" s="105">
        <v>0</v>
      </c>
      <c r="H22" s="105">
        <v>0</v>
      </c>
      <c r="I22" s="105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1">
        <v>0</v>
      </c>
      <c r="P22" s="69">
        <v>7495.99</v>
      </c>
      <c r="Q22" s="67">
        <v>0</v>
      </c>
    </row>
    <row r="23" spans="1:17" ht="23.25" customHeight="1" thickBot="1">
      <c r="A23" s="68"/>
      <c r="B23" s="108" t="s">
        <v>9</v>
      </c>
      <c r="C23" s="109"/>
      <c r="D23" s="105">
        <v>0</v>
      </c>
      <c r="E23" s="105">
        <v>7495.99</v>
      </c>
      <c r="F23" s="105">
        <v>0</v>
      </c>
      <c r="G23" s="105">
        <v>0</v>
      </c>
      <c r="H23" s="105">
        <v>0</v>
      </c>
      <c r="I23" s="105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69">
        <v>7495.99</v>
      </c>
      <c r="Q23" s="67">
        <v>0</v>
      </c>
    </row>
    <row r="24" spans="1:17" ht="19.5" customHeight="1" thickBot="1">
      <c r="A24" s="68"/>
      <c r="B24" s="108" t="s">
        <v>69</v>
      </c>
      <c r="C24" s="109"/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69">
        <v>0</v>
      </c>
      <c r="Q24" s="67">
        <v>0</v>
      </c>
    </row>
    <row r="25" spans="1:17" ht="19.5" customHeight="1" thickBot="1">
      <c r="A25" s="68"/>
      <c r="B25" s="108" t="s">
        <v>10</v>
      </c>
      <c r="C25" s="109"/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69">
        <v>0</v>
      </c>
      <c r="Q25" s="67">
        <v>0</v>
      </c>
    </row>
    <row r="26" spans="1:17" ht="19.5" customHeight="1" thickBot="1">
      <c r="A26" s="68"/>
      <c r="B26" s="108" t="s">
        <v>11</v>
      </c>
      <c r="C26" s="109"/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69">
        <v>0</v>
      </c>
      <c r="Q26" s="67">
        <v>0</v>
      </c>
    </row>
    <row r="27" spans="1:17" ht="19.5" customHeight="1" thickBot="1">
      <c r="A27" s="106" t="s">
        <v>22</v>
      </c>
      <c r="B27" s="127"/>
      <c r="C27" s="127"/>
      <c r="D27" s="105">
        <v>46213.2</v>
      </c>
      <c r="E27" s="105">
        <v>44768.8</v>
      </c>
      <c r="F27" s="105">
        <v>46175.08</v>
      </c>
      <c r="G27" s="105">
        <v>47949.6</v>
      </c>
      <c r="H27" s="105">
        <v>66606.83</v>
      </c>
      <c r="I27" s="105">
        <v>47764.11</v>
      </c>
      <c r="J27" s="81">
        <v>43251.67</v>
      </c>
      <c r="K27" s="81">
        <v>45229.77</v>
      </c>
      <c r="L27" s="81">
        <v>44240.75</v>
      </c>
      <c r="M27" s="81">
        <v>41518.71</v>
      </c>
      <c r="N27" s="81">
        <v>44240.75</v>
      </c>
      <c r="O27" s="81">
        <v>69967.79000000001</v>
      </c>
      <c r="P27" s="69">
        <v>587927.06</v>
      </c>
      <c r="Q27" s="67">
        <v>0</v>
      </c>
    </row>
    <row r="28" spans="1:17" ht="12" thickBo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12" thickBot="1">
      <c r="A29" s="128" t="s">
        <v>23</v>
      </c>
      <c r="B29" s="128"/>
      <c r="C29" s="129"/>
      <c r="D29" s="129"/>
      <c r="E29" s="129"/>
      <c r="F29" s="129"/>
      <c r="G29" s="129"/>
      <c r="H29" s="129"/>
      <c r="I29" s="129"/>
      <c r="J29" s="130"/>
      <c r="K29" s="130"/>
      <c r="L29" s="130"/>
      <c r="M29" s="130" t="s">
        <v>1</v>
      </c>
      <c r="N29" s="130"/>
      <c r="O29" s="130"/>
      <c r="P29" s="130"/>
      <c r="Q29" s="70" t="s">
        <v>5</v>
      </c>
    </row>
    <row r="30" spans="1:17" ht="12" thickBot="1">
      <c r="A30" s="131" t="s">
        <v>26</v>
      </c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3"/>
      <c r="M30" s="134">
        <v>67716660.78</v>
      </c>
      <c r="N30" s="134"/>
      <c r="O30" s="134"/>
      <c r="P30" s="134"/>
      <c r="Q30" s="67">
        <v>0</v>
      </c>
    </row>
    <row r="31" spans="1:17" ht="12" thickBot="1">
      <c r="A31" s="131" t="s">
        <v>75</v>
      </c>
      <c r="B31" s="131"/>
      <c r="C31" s="132"/>
      <c r="D31" s="132"/>
      <c r="E31" s="132"/>
      <c r="F31" s="132"/>
      <c r="G31" s="132"/>
      <c r="H31" s="132"/>
      <c r="I31" s="132"/>
      <c r="J31" s="133"/>
      <c r="K31" s="133"/>
      <c r="L31" s="133"/>
      <c r="M31" s="135">
        <v>750000</v>
      </c>
      <c r="N31" s="135"/>
      <c r="O31" s="135"/>
      <c r="P31" s="135"/>
      <c r="Q31" s="67">
        <v>0</v>
      </c>
    </row>
    <row r="32" spans="1:17" ht="12" thickBot="1">
      <c r="A32" s="131" t="s">
        <v>76</v>
      </c>
      <c r="B32" s="131"/>
      <c r="C32" s="132"/>
      <c r="D32" s="132"/>
      <c r="E32" s="132"/>
      <c r="F32" s="132"/>
      <c r="G32" s="132"/>
      <c r="H32" s="132"/>
      <c r="I32" s="132"/>
      <c r="J32" s="133"/>
      <c r="K32" s="133"/>
      <c r="L32" s="133"/>
      <c r="M32" s="135">
        <v>936453</v>
      </c>
      <c r="N32" s="135"/>
      <c r="O32" s="135"/>
      <c r="P32" s="135"/>
      <c r="Q32" s="67">
        <v>0</v>
      </c>
    </row>
    <row r="33" spans="1:17" ht="12" thickBot="1">
      <c r="A33" s="136" t="s">
        <v>79</v>
      </c>
      <c r="B33" s="131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5">
        <v>66030207.78</v>
      </c>
      <c r="N33" s="135"/>
      <c r="O33" s="135"/>
      <c r="P33" s="135"/>
      <c r="Q33" s="67">
        <v>0</v>
      </c>
    </row>
    <row r="34" spans="1:17" ht="12" thickBot="1">
      <c r="A34" s="137" t="s">
        <v>71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9">
        <v>587927.06</v>
      </c>
      <c r="N34" s="139"/>
      <c r="O34" s="139"/>
      <c r="P34" s="139"/>
      <c r="Q34" s="71">
        <v>0.008903910494403719</v>
      </c>
    </row>
    <row r="35" spans="1:17" ht="12" thickBot="1">
      <c r="A35" s="140" t="s">
        <v>72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35">
        <v>3961812.47</v>
      </c>
      <c r="N35" s="135"/>
      <c r="O35" s="135"/>
      <c r="P35" s="135"/>
      <c r="Q35" s="72">
        <v>0.06</v>
      </c>
    </row>
    <row r="36" spans="1:17" ht="12" thickBot="1">
      <c r="A36" s="140" t="s">
        <v>73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35">
        <v>3763721.85</v>
      </c>
      <c r="N36" s="135"/>
      <c r="O36" s="135"/>
      <c r="P36" s="135"/>
      <c r="Q36" s="74">
        <v>0.056999999999999995</v>
      </c>
    </row>
    <row r="37" spans="1:17" ht="12" thickBot="1">
      <c r="A37" s="142" t="s">
        <v>74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4">
        <v>3565631.22</v>
      </c>
      <c r="N37" s="144"/>
      <c r="O37" s="144"/>
      <c r="P37" s="144"/>
      <c r="Q37" s="73">
        <v>0.054</v>
      </c>
    </row>
    <row r="38" spans="1:17" s="2" customFormat="1" ht="11.25" customHeight="1">
      <c r="A38" s="145" t="s">
        <v>101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s="2" customFormat="1" ht="25.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</row>
    <row r="40" spans="1:7" s="2" customFormat="1" ht="11.25">
      <c r="A40" s="3"/>
      <c r="B40" s="3"/>
      <c r="C40" s="3"/>
      <c r="D40" s="3"/>
      <c r="E40" s="3"/>
      <c r="F40" s="3"/>
      <c r="G40" s="3"/>
    </row>
    <row r="41" spans="1:7" s="2" customFormat="1" ht="11.25">
      <c r="A41" s="1" t="s">
        <v>88</v>
      </c>
      <c r="B41" s="3"/>
      <c r="C41" s="3"/>
      <c r="D41" s="3"/>
      <c r="E41" s="3"/>
      <c r="F41" s="3"/>
      <c r="G41" s="3"/>
    </row>
    <row r="42" s="2" customFormat="1" ht="11.25" customHeight="1">
      <c r="A42" s="1"/>
    </row>
    <row r="43" s="2" customFormat="1" ht="11.25" customHeight="1">
      <c r="A43" s="1"/>
    </row>
    <row r="44" spans="2:16" s="2" customFormat="1" ht="11.25" customHeight="1">
      <c r="B44" s="147" t="s">
        <v>104</v>
      </c>
      <c r="C44" s="147"/>
      <c r="D44" s="147"/>
      <c r="G44" s="147" t="s">
        <v>102</v>
      </c>
      <c r="H44" s="147"/>
      <c r="K44" s="147" t="s">
        <v>17</v>
      </c>
      <c r="L44" s="147"/>
      <c r="O44" s="147"/>
      <c r="P44" s="147"/>
    </row>
    <row r="45" spans="2:16" s="5" customFormat="1" ht="11.25" customHeight="1">
      <c r="B45" s="147" t="s">
        <v>70</v>
      </c>
      <c r="C45" s="147"/>
      <c r="D45" s="147"/>
      <c r="G45" s="148" t="s">
        <v>18</v>
      </c>
      <c r="H45" s="148"/>
      <c r="K45" s="148" t="s">
        <v>19</v>
      </c>
      <c r="L45" s="148"/>
      <c r="O45" s="148"/>
      <c r="P45" s="148"/>
    </row>
    <row r="46" spans="2:16" s="2" customFormat="1" ht="11.25" customHeight="1">
      <c r="B46" s="147" t="s">
        <v>105</v>
      </c>
      <c r="C46" s="147"/>
      <c r="D46" s="147"/>
      <c r="G46" s="147" t="s">
        <v>103</v>
      </c>
      <c r="H46" s="147"/>
      <c r="K46" s="147" t="s">
        <v>20</v>
      </c>
      <c r="L46" s="147"/>
      <c r="O46" s="147"/>
      <c r="P46" s="147"/>
    </row>
  </sheetData>
  <sheetProtection/>
  <mergeCells count="59">
    <mergeCell ref="B45:D45"/>
    <mergeCell ref="G45:H45"/>
    <mergeCell ref="K45:L45"/>
    <mergeCell ref="O45:P45"/>
    <mergeCell ref="B46:D46"/>
    <mergeCell ref="G46:H46"/>
    <mergeCell ref="K46:L46"/>
    <mergeCell ref="O46:P46"/>
    <mergeCell ref="A37:L37"/>
    <mergeCell ref="M37:P37"/>
    <mergeCell ref="A38:Q38"/>
    <mergeCell ref="A39:Q39"/>
    <mergeCell ref="B44:D44"/>
    <mergeCell ref="G44:H44"/>
    <mergeCell ref="K44:L44"/>
    <mergeCell ref="O44:P44"/>
    <mergeCell ref="A34:L34"/>
    <mergeCell ref="M34:P34"/>
    <mergeCell ref="A35:L35"/>
    <mergeCell ref="M35:P35"/>
    <mergeCell ref="A36:L36"/>
    <mergeCell ref="M36:P36"/>
    <mergeCell ref="M29:P29"/>
    <mergeCell ref="A30:L30"/>
    <mergeCell ref="M30:P30"/>
    <mergeCell ref="A31:L31"/>
    <mergeCell ref="M31:P31"/>
    <mergeCell ref="A33:L33"/>
    <mergeCell ref="M33:P33"/>
    <mergeCell ref="A32:L32"/>
    <mergeCell ref="M32:P32"/>
    <mergeCell ref="B26:C26"/>
    <mergeCell ref="A20:C20"/>
    <mergeCell ref="A22:C22"/>
    <mergeCell ref="B19:C19"/>
    <mergeCell ref="A27:C27"/>
    <mergeCell ref="A29:L29"/>
    <mergeCell ref="D10:Q10"/>
    <mergeCell ref="B18:C18"/>
    <mergeCell ref="B23:C23"/>
    <mergeCell ref="A21:C21"/>
    <mergeCell ref="B24:C24"/>
    <mergeCell ref="B25:C25"/>
    <mergeCell ref="Q11:Q12"/>
    <mergeCell ref="A2:Q2"/>
    <mergeCell ref="A3:Q3"/>
    <mergeCell ref="A1:Q1"/>
    <mergeCell ref="A4:Q4"/>
    <mergeCell ref="A5:Q5"/>
    <mergeCell ref="A6:Q6"/>
    <mergeCell ref="A8:C8"/>
    <mergeCell ref="A9:C12"/>
    <mergeCell ref="D9:Q9"/>
    <mergeCell ref="A14:C14"/>
    <mergeCell ref="B15:C15"/>
    <mergeCell ref="B16:C16"/>
    <mergeCell ref="A17:C17"/>
    <mergeCell ref="A13:C13"/>
    <mergeCell ref="D11:P11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="91" zoomScaleNormal="91" zoomScalePageLayoutView="0" workbookViewId="0" topLeftCell="A1">
      <selection activeCell="B38" sqref="B38"/>
    </sheetView>
  </sheetViews>
  <sheetFormatPr defaultColWidth="9.140625" defaultRowHeight="11.25" customHeight="1"/>
  <cols>
    <col min="1" max="1" width="41.28125" style="13" customWidth="1"/>
    <col min="2" max="2" width="14.00390625" style="13" customWidth="1"/>
    <col min="3" max="3" width="11.421875" style="13" customWidth="1"/>
    <col min="4" max="4" width="12.00390625" style="13" customWidth="1"/>
    <col min="5" max="5" width="13.421875" style="13" customWidth="1"/>
    <col min="6" max="6" width="12.421875" style="13" customWidth="1"/>
    <col min="7" max="7" width="17.140625" style="13" customWidth="1"/>
    <col min="8" max="9" width="14.7109375" style="13" customWidth="1"/>
    <col min="10" max="10" width="17.28125" style="13" customWidth="1"/>
    <col min="11" max="11" width="12.00390625" style="12" bestFit="1" customWidth="1"/>
    <col min="12" max="12" width="11.7109375" style="12" bestFit="1" customWidth="1"/>
    <col min="13" max="13" width="9.57421875" style="13" bestFit="1" customWidth="1"/>
    <col min="14" max="14" width="9.140625" style="13" customWidth="1"/>
    <col min="15" max="17" width="10.8515625" style="13" bestFit="1" customWidth="1"/>
    <col min="18" max="18" width="9.8515625" style="13" bestFit="1" customWidth="1"/>
    <col min="19" max="19" width="10.421875" style="13" bestFit="1" customWidth="1"/>
    <col min="20" max="16384" width="9.140625" style="13" customWidth="1"/>
  </cols>
  <sheetData>
    <row r="1" spans="1:10" ht="12.75" customHeight="1">
      <c r="A1" s="149" t="s">
        <v>16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.75" customHeight="1">
      <c r="A2" s="149" t="s">
        <v>34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2.75" customHeight="1">
      <c r="A3" s="158" t="s">
        <v>46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2.75" customHeight="1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2.75" customHeight="1">
      <c r="A5" s="159" t="str">
        <f>Anexo_1!A6</f>
        <v>JANEIRO/2022 A DEZEMBRO/2022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2.75" customHeight="1">
      <c r="A6" s="149"/>
      <c r="B6" s="149"/>
      <c r="C6" s="149"/>
      <c r="D6" s="149"/>
      <c r="E6" s="149"/>
      <c r="F6" s="149"/>
      <c r="G6" s="149"/>
      <c r="H6" s="26"/>
      <c r="I6" s="26"/>
      <c r="J6" s="25"/>
    </row>
    <row r="7" spans="1:10" ht="12.75" customHeight="1">
      <c r="A7" s="154" t="s">
        <v>50</v>
      </c>
      <c r="B7" s="154"/>
      <c r="C7" s="154"/>
      <c r="D7" s="154"/>
      <c r="E7" s="154"/>
      <c r="F7" s="154"/>
      <c r="G7" s="36"/>
      <c r="H7" s="37"/>
      <c r="I7" s="37"/>
      <c r="J7" s="36">
        <v>1</v>
      </c>
    </row>
    <row r="8" spans="1:11" ht="21" customHeight="1">
      <c r="A8" s="156" t="s">
        <v>37</v>
      </c>
      <c r="B8" s="160" t="s">
        <v>38</v>
      </c>
      <c r="C8" s="153" t="s">
        <v>4</v>
      </c>
      <c r="D8" s="153"/>
      <c r="E8" s="153"/>
      <c r="F8" s="153"/>
      <c r="G8" s="150" t="s">
        <v>31</v>
      </c>
      <c r="H8" s="151" t="s">
        <v>39</v>
      </c>
      <c r="I8" s="157" t="s">
        <v>32</v>
      </c>
      <c r="J8" s="157" t="s">
        <v>80</v>
      </c>
      <c r="K8" s="30"/>
    </row>
    <row r="9" spans="1:11" ht="19.5" customHeight="1">
      <c r="A9" s="156"/>
      <c r="B9" s="161"/>
      <c r="C9" s="150" t="s">
        <v>40</v>
      </c>
      <c r="D9" s="150"/>
      <c r="E9" s="150" t="s">
        <v>41</v>
      </c>
      <c r="F9" s="150" t="s">
        <v>42</v>
      </c>
      <c r="G9" s="150"/>
      <c r="H9" s="152"/>
      <c r="I9" s="157"/>
      <c r="J9" s="157"/>
      <c r="K9" s="30"/>
    </row>
    <row r="10" spans="1:11" ht="45" customHeight="1">
      <c r="A10" s="156"/>
      <c r="B10" s="161"/>
      <c r="C10" s="77" t="s">
        <v>33</v>
      </c>
      <c r="D10" s="77" t="s">
        <v>6</v>
      </c>
      <c r="E10" s="150"/>
      <c r="F10" s="150"/>
      <c r="G10" s="150"/>
      <c r="H10" s="153"/>
      <c r="I10" s="157"/>
      <c r="J10" s="157"/>
      <c r="K10" s="30"/>
    </row>
    <row r="11" spans="1:13" ht="23.25" customHeight="1">
      <c r="A11" s="156"/>
      <c r="B11" s="76" t="s">
        <v>27</v>
      </c>
      <c r="C11" s="77" t="s">
        <v>28</v>
      </c>
      <c r="D11" s="77" t="s">
        <v>43</v>
      </c>
      <c r="E11" s="78" t="s">
        <v>44</v>
      </c>
      <c r="F11" s="78" t="s">
        <v>45</v>
      </c>
      <c r="G11" s="88" t="s">
        <v>83</v>
      </c>
      <c r="H11" s="77" t="s">
        <v>84</v>
      </c>
      <c r="I11" s="157"/>
      <c r="J11" s="157"/>
      <c r="K11" s="29"/>
      <c r="L11" s="14"/>
      <c r="M11" s="15"/>
    </row>
    <row r="12" spans="1:12" ht="11.25" customHeight="1">
      <c r="A12" s="64" t="s">
        <v>81</v>
      </c>
      <c r="B12" s="99">
        <f>B13</f>
        <v>280881.09</v>
      </c>
      <c r="C12" s="100">
        <v>0</v>
      </c>
      <c r="D12" s="100">
        <f>D13</f>
        <v>836.28</v>
      </c>
      <c r="E12" s="100">
        <v>0</v>
      </c>
      <c r="F12" s="100">
        <f>B12-D12</f>
        <v>280044.81</v>
      </c>
      <c r="G12" s="31">
        <v>0</v>
      </c>
      <c r="H12" s="100">
        <v>0</v>
      </c>
      <c r="I12" s="89"/>
      <c r="J12" s="89">
        <v>0</v>
      </c>
      <c r="K12" s="25"/>
      <c r="L12" s="13"/>
    </row>
    <row r="13" spans="1:13" ht="12.75" customHeight="1">
      <c r="A13" s="79" t="s">
        <v>53</v>
      </c>
      <c r="B13" s="90">
        <f>B14</f>
        <v>280881.09</v>
      </c>
      <c r="C13" s="90">
        <v>0</v>
      </c>
      <c r="D13" s="90">
        <f>D14</f>
        <v>836.28</v>
      </c>
      <c r="E13" s="90">
        <v>0</v>
      </c>
      <c r="F13" s="90">
        <f>B13-D13</f>
        <v>280044.81</v>
      </c>
      <c r="G13" s="90">
        <v>0</v>
      </c>
      <c r="H13" s="90"/>
      <c r="I13" s="90"/>
      <c r="J13" s="95">
        <v>0</v>
      </c>
      <c r="K13" s="29"/>
      <c r="L13" s="14"/>
      <c r="M13" s="15"/>
    </row>
    <row r="14" spans="1:13" ht="12.75" customHeight="1" hidden="1">
      <c r="A14" s="35" t="s">
        <v>51</v>
      </c>
      <c r="B14" s="91">
        <v>280881.09</v>
      </c>
      <c r="C14" s="93">
        <v>0</v>
      </c>
      <c r="D14" s="92">
        <v>836.28</v>
      </c>
      <c r="E14" s="91">
        <v>0</v>
      </c>
      <c r="F14" s="93">
        <f>B14-D14</f>
        <v>280044.81</v>
      </c>
      <c r="G14" s="92">
        <v>0</v>
      </c>
      <c r="H14" s="92">
        <v>0</v>
      </c>
      <c r="I14" s="92"/>
      <c r="J14" s="94">
        <v>0</v>
      </c>
      <c r="K14" s="29"/>
      <c r="L14" s="14"/>
      <c r="M14" s="15"/>
    </row>
    <row r="15" spans="1:18" ht="12.7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3"/>
      <c r="K15" s="29">
        <f>SUM(K13:K14)</f>
        <v>0</v>
      </c>
      <c r="L15" s="14"/>
      <c r="M15" s="17"/>
      <c r="O15" s="18"/>
      <c r="Q15" s="16"/>
      <c r="R15" s="14"/>
    </row>
    <row r="16" spans="1:13" ht="12">
      <c r="A16" s="64" t="s">
        <v>82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2">
        <v>0</v>
      </c>
      <c r="K16" s="29"/>
      <c r="L16" s="14"/>
      <c r="M16" s="15"/>
    </row>
    <row r="17" spans="2:18" ht="12.75" customHeight="1">
      <c r="B17" s="97"/>
      <c r="C17" s="97"/>
      <c r="D17" s="97"/>
      <c r="E17" s="97"/>
      <c r="F17" s="97"/>
      <c r="G17" s="97"/>
      <c r="H17" s="97"/>
      <c r="I17" s="97"/>
      <c r="J17" s="97"/>
      <c r="K17" s="30"/>
      <c r="R17" s="14"/>
    </row>
    <row r="18" spans="1:18" ht="12.75" customHeight="1">
      <c r="A18" s="27" t="s">
        <v>29</v>
      </c>
      <c r="B18" s="96"/>
      <c r="C18" s="96"/>
      <c r="D18" s="98"/>
      <c r="E18" s="96"/>
      <c r="F18" s="96"/>
      <c r="G18" s="98"/>
      <c r="H18" s="98"/>
      <c r="I18" s="98"/>
      <c r="J18" s="98"/>
      <c r="K18" s="30"/>
      <c r="O18" s="16"/>
      <c r="Q18" s="16"/>
      <c r="R18" s="14"/>
    </row>
    <row r="19" spans="1:18" ht="12.75" customHeight="1">
      <c r="A19" s="64" t="s">
        <v>30</v>
      </c>
      <c r="B19" s="100">
        <f>B12+B16</f>
        <v>280881.09</v>
      </c>
      <c r="C19" s="100">
        <v>0</v>
      </c>
      <c r="D19" s="100">
        <f>D12+D16</f>
        <v>836.28</v>
      </c>
      <c r="E19" s="100">
        <v>0</v>
      </c>
      <c r="F19" s="100">
        <f>F12+F16</f>
        <v>280044.81</v>
      </c>
      <c r="G19" s="100">
        <v>0</v>
      </c>
      <c r="H19" s="100">
        <v>0</v>
      </c>
      <c r="I19" s="89"/>
      <c r="J19" s="89">
        <v>0</v>
      </c>
      <c r="K19" s="29"/>
      <c r="L19" s="14"/>
      <c r="M19" s="17"/>
      <c r="O19" s="18"/>
      <c r="Q19" s="16"/>
      <c r="R19" s="14"/>
    </row>
    <row r="20" spans="1:20" ht="12.75" customHeight="1">
      <c r="A20" s="34"/>
      <c r="B20" s="28"/>
      <c r="C20" s="28"/>
      <c r="D20" s="27"/>
      <c r="E20" s="27"/>
      <c r="F20" s="27"/>
      <c r="G20" s="27"/>
      <c r="H20" s="28"/>
      <c r="I20" s="28"/>
      <c r="J20" s="28"/>
      <c r="K20" s="30"/>
      <c r="L20" s="13"/>
      <c r="O20" s="16"/>
      <c r="R20" s="18"/>
      <c r="S20" s="18"/>
      <c r="T20" s="16"/>
    </row>
    <row r="21" spans="1:12" ht="12.75" customHeight="1">
      <c r="A21" s="162" t="str">
        <f>Anexo_1!A38</f>
        <v>FONTE: GOVBR RF - Responsabilidade Fiscal, SMF e órgãos Auxiliares, Data da emissão 25/Jan/2023, 10h e 23 min</v>
      </c>
      <c r="B21" s="162"/>
      <c r="C21" s="162"/>
      <c r="D21" s="162"/>
      <c r="E21" s="162"/>
      <c r="F21" s="162"/>
      <c r="L21" s="13"/>
    </row>
    <row r="22" spans="1:12" ht="12.75" customHeight="1">
      <c r="A22" s="19"/>
      <c r="B22" s="22"/>
      <c r="C22" s="22"/>
      <c r="D22" s="22"/>
      <c r="E22" s="19"/>
      <c r="F22" s="19"/>
      <c r="G22" s="19"/>
      <c r="H22" s="19"/>
      <c r="I22" s="19"/>
      <c r="J22" s="20"/>
      <c r="K22" s="21"/>
      <c r="L22" s="13"/>
    </row>
    <row r="23" spans="1:12" ht="12.75" customHeight="1">
      <c r="A23" s="10" t="str">
        <f>Anexo_1!A41</f>
        <v>Feliz, 30 de Janeiro de 2023.</v>
      </c>
      <c r="B23" s="23"/>
      <c r="C23" s="10"/>
      <c r="D23" s="10"/>
      <c r="E23" s="23"/>
      <c r="F23" s="10"/>
      <c r="G23" s="10"/>
      <c r="H23" s="10"/>
      <c r="I23" s="10"/>
      <c r="L23" s="13"/>
    </row>
    <row r="24" spans="1:12" ht="12.75" customHeight="1">
      <c r="A24" s="10"/>
      <c r="B24" s="23"/>
      <c r="C24" s="10"/>
      <c r="D24" s="10"/>
      <c r="E24" s="23"/>
      <c r="F24" s="10"/>
      <c r="G24" s="10"/>
      <c r="H24" s="10"/>
      <c r="I24" s="10"/>
      <c r="L24" s="13"/>
    </row>
    <row r="25" ht="12" customHeight="1">
      <c r="L25" s="13"/>
    </row>
    <row r="26" spans="1:9" ht="12.75" customHeight="1">
      <c r="A26" s="11"/>
      <c r="B26" s="155" t="str">
        <f>Anexo_1!B44</f>
        <v>VALDECIR KRONITZKY</v>
      </c>
      <c r="C26" s="155"/>
      <c r="E26" s="155" t="str">
        <f>Anexo_1!G44</f>
        <v>DANÉIA INÊS ANDRES</v>
      </c>
      <c r="F26" s="155"/>
      <c r="G26" s="155" t="str">
        <f>Anexo_1!K44</f>
        <v>ELISEU ELIAS VOGT</v>
      </c>
      <c r="H26" s="155"/>
      <c r="I26" s="11"/>
    </row>
    <row r="27" spans="1:13" ht="12.75" customHeight="1">
      <c r="A27" s="11"/>
      <c r="B27" s="155" t="str">
        <f>Anexo_1!B45</f>
        <v>Presidente</v>
      </c>
      <c r="C27" s="155"/>
      <c r="E27" s="155" t="str">
        <f>Anexo_1!G45</f>
        <v>Contadora - Controle Interno</v>
      </c>
      <c r="F27" s="155"/>
      <c r="G27" s="155" t="str">
        <f>Anexo_1!K45</f>
        <v>Contador</v>
      </c>
      <c r="H27" s="155"/>
      <c r="I27" s="11"/>
      <c r="J27" s="155"/>
      <c r="K27" s="155"/>
      <c r="M27" s="11"/>
    </row>
    <row r="28" spans="1:13" ht="12.75" customHeight="1">
      <c r="A28" s="11"/>
      <c r="B28" s="155" t="str">
        <f>Anexo_1!B46</f>
        <v>CPF: 660.687.540-49</v>
      </c>
      <c r="C28" s="155"/>
      <c r="E28" s="155" t="str">
        <f>Anexo_1!G46</f>
        <v>CRC/RS 089.045/O-1</v>
      </c>
      <c r="F28" s="155"/>
      <c r="G28" s="155" t="str">
        <f>Anexo_1!K46</f>
        <v>CRC/RS 077.908/O-4</v>
      </c>
      <c r="H28" s="155"/>
      <c r="I28" s="11"/>
      <c r="J28" s="155"/>
      <c r="K28" s="155"/>
      <c r="M28" s="11"/>
    </row>
    <row r="29" spans="1:13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24"/>
      <c r="M29" s="11"/>
    </row>
    <row r="30" spans="1:13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4"/>
      <c r="M30" s="11"/>
    </row>
  </sheetData>
  <sheetProtection/>
  <mergeCells count="29">
    <mergeCell ref="E28:F28"/>
    <mergeCell ref="A6:G6"/>
    <mergeCell ref="J28:K28"/>
    <mergeCell ref="G28:H28"/>
    <mergeCell ref="B28:C28"/>
    <mergeCell ref="C8:F8"/>
    <mergeCell ref="G8:G10"/>
    <mergeCell ref="B26:C26"/>
    <mergeCell ref="E26:F26"/>
    <mergeCell ref="A21:F21"/>
    <mergeCell ref="A5:J5"/>
    <mergeCell ref="A2:J2"/>
    <mergeCell ref="G27:H27"/>
    <mergeCell ref="J8:J11"/>
    <mergeCell ref="C9:D9"/>
    <mergeCell ref="E9:E10"/>
    <mergeCell ref="G26:H26"/>
    <mergeCell ref="E27:F27"/>
    <mergeCell ref="B8:B10"/>
    <mergeCell ref="A1:J1"/>
    <mergeCell ref="F9:F10"/>
    <mergeCell ref="H8:H10"/>
    <mergeCell ref="A7:F7"/>
    <mergeCell ref="B27:C27"/>
    <mergeCell ref="A8:A11"/>
    <mergeCell ref="A4:J4"/>
    <mergeCell ref="I8:I11"/>
    <mergeCell ref="A3:J3"/>
    <mergeCell ref="J27:K27"/>
  </mergeCells>
  <printOptions/>
  <pageMargins left="0.5905511811023623" right="0.1968503937007874" top="0.7874015748031497" bottom="0.3937007874015748" header="0" footer="0.1968503937007874"/>
  <pageSetup fitToHeight="2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showGridLines="0" tabSelected="1" zoomScalePageLayoutView="0" workbookViewId="0" topLeftCell="A1">
      <selection activeCell="B33" sqref="B33"/>
    </sheetView>
  </sheetViews>
  <sheetFormatPr defaultColWidth="9.140625" defaultRowHeight="11.25" customHeight="1"/>
  <cols>
    <col min="1" max="1" width="38.8515625" style="55" customWidth="1"/>
    <col min="2" max="2" width="28.28125" style="55" customWidth="1"/>
    <col min="3" max="3" width="23.140625" style="55" customWidth="1"/>
    <col min="4" max="4" width="22.00390625" style="55" customWidth="1"/>
    <col min="5" max="6" width="9.140625" style="39" customWidth="1"/>
    <col min="7" max="7" width="12.00390625" style="39" bestFit="1" customWidth="1"/>
    <col min="8" max="8" width="9.140625" style="39" customWidth="1"/>
    <col min="9" max="9" width="12.00390625" style="39" bestFit="1" customWidth="1"/>
    <col min="10" max="16384" width="9.140625" style="39" customWidth="1"/>
  </cols>
  <sheetData>
    <row r="2" spans="1:4" ht="11.25" customHeight="1">
      <c r="A2" s="163" t="s">
        <v>16</v>
      </c>
      <c r="B2" s="163"/>
      <c r="C2" s="163"/>
      <c r="D2" s="163"/>
    </row>
    <row r="3" spans="1:4" ht="11.25" customHeight="1">
      <c r="A3" s="166" t="s">
        <v>0</v>
      </c>
      <c r="B3" s="166"/>
      <c r="C3" s="166"/>
      <c r="D3" s="166"/>
    </row>
    <row r="4" spans="1:4" ht="11.25" customHeight="1">
      <c r="A4" s="166" t="s">
        <v>25</v>
      </c>
      <c r="B4" s="166"/>
      <c r="C4" s="166"/>
      <c r="D4" s="166"/>
    </row>
    <row r="5" spans="1:4" ht="11.25" customHeight="1">
      <c r="A5" s="166" t="s">
        <v>2</v>
      </c>
      <c r="B5" s="166"/>
      <c r="C5" s="166"/>
      <c r="D5" s="166"/>
    </row>
    <row r="6" spans="1:4" ht="11.25" customHeight="1">
      <c r="A6" s="163" t="str">
        <f>Anexo_1!A6</f>
        <v>JANEIRO/2022 A DEZEMBRO/2022</v>
      </c>
      <c r="B6" s="163"/>
      <c r="C6" s="166"/>
      <c r="D6" s="166"/>
    </row>
    <row r="7" spans="1:4" ht="11.25" customHeight="1">
      <c r="A7" s="38"/>
      <c r="B7" s="38"/>
      <c r="C7" s="38"/>
      <c r="D7" s="38"/>
    </row>
    <row r="8" spans="1:4" ht="11.25" customHeight="1">
      <c r="A8" s="40" t="s">
        <v>52</v>
      </c>
      <c r="B8" s="40"/>
      <c r="C8" s="40"/>
      <c r="D8" s="41">
        <v>1</v>
      </c>
    </row>
    <row r="9" spans="1:4" ht="11.25" customHeight="1">
      <c r="A9" s="42" t="s">
        <v>47</v>
      </c>
      <c r="B9" s="42"/>
      <c r="C9" s="167" t="s">
        <v>48</v>
      </c>
      <c r="D9" s="168"/>
    </row>
    <row r="10" spans="1:4" ht="11.25" customHeight="1">
      <c r="A10" s="44" t="s">
        <v>49</v>
      </c>
      <c r="B10" s="44"/>
      <c r="C10" s="164">
        <v>67716660.78</v>
      </c>
      <c r="D10" s="165"/>
    </row>
    <row r="11" spans="1:4" ht="11.25" customHeight="1">
      <c r="A11" s="44" t="s">
        <v>77</v>
      </c>
      <c r="B11" s="44"/>
      <c r="C11" s="164">
        <v>66030207.78</v>
      </c>
      <c r="D11" s="165"/>
    </row>
    <row r="12" spans="1:4" ht="11.25" customHeight="1">
      <c r="A12" s="45"/>
      <c r="B12" s="45"/>
      <c r="C12" s="6"/>
      <c r="D12" s="6"/>
    </row>
    <row r="13" spans="1:4" ht="12">
      <c r="A13" s="168" t="s">
        <v>12</v>
      </c>
      <c r="B13" s="169"/>
      <c r="C13" s="43" t="s">
        <v>1</v>
      </c>
      <c r="D13" s="43" t="s">
        <v>5</v>
      </c>
    </row>
    <row r="14" spans="1:4" ht="12">
      <c r="A14" s="44" t="s">
        <v>24</v>
      </c>
      <c r="B14" s="44"/>
      <c r="C14" s="46">
        <v>587927.06</v>
      </c>
      <c r="D14" s="56">
        <v>0.008903910494403719</v>
      </c>
    </row>
    <row r="15" spans="1:4" ht="12">
      <c r="A15" s="44" t="s">
        <v>13</v>
      </c>
      <c r="B15" s="44"/>
      <c r="C15" s="46">
        <v>3961812.4668</v>
      </c>
      <c r="D15" s="47">
        <v>0.06</v>
      </c>
    </row>
    <row r="16" spans="1:4" ht="12">
      <c r="A16" s="44" t="s">
        <v>14</v>
      </c>
      <c r="B16" s="44"/>
      <c r="C16" s="46">
        <v>3763721.84346</v>
      </c>
      <c r="D16" s="47">
        <v>0.057</v>
      </c>
    </row>
    <row r="17" spans="1:4" ht="12">
      <c r="A17" s="48" t="s">
        <v>78</v>
      </c>
      <c r="B17" s="48"/>
      <c r="C17" s="46">
        <v>3565631.22012</v>
      </c>
      <c r="D17" s="49">
        <v>0.054</v>
      </c>
    </row>
    <row r="18" spans="1:4" ht="11.25" customHeight="1">
      <c r="A18" s="50"/>
      <c r="B18" s="50"/>
      <c r="C18" s="85"/>
      <c r="D18" s="84"/>
    </row>
    <row r="19" spans="1:4" ht="66.75" customHeight="1">
      <c r="A19" s="7" t="s">
        <v>3</v>
      </c>
      <c r="B19" s="9"/>
      <c r="C19" s="8" t="s">
        <v>36</v>
      </c>
      <c r="D19" s="4" t="s">
        <v>86</v>
      </c>
    </row>
    <row r="20" spans="1:4" ht="13.5" customHeight="1">
      <c r="A20" s="48" t="s">
        <v>35</v>
      </c>
      <c r="B20" s="52"/>
      <c r="C20" s="53">
        <v>0</v>
      </c>
      <c r="D20" s="51">
        <v>0</v>
      </c>
    </row>
    <row r="21" ht="15" customHeight="1">
      <c r="A21" s="54" t="str">
        <f>Anexo_1!A38</f>
        <v>FONTE: GOVBR RF - Responsabilidade Fiscal, SMF e órgãos Auxiliares, Data da emissão 25/Jan/2023, 10h e 23 min</v>
      </c>
    </row>
    <row r="22" spans="1:4" ht="65.25" customHeight="1">
      <c r="A22" s="172" t="s">
        <v>106</v>
      </c>
      <c r="B22" s="173"/>
      <c r="C22" s="173"/>
      <c r="D22" s="174"/>
    </row>
    <row r="23" ht="6" customHeight="1"/>
    <row r="24" spans="1:8" s="59" customFormat="1" ht="11.25" customHeight="1">
      <c r="A24" s="57" t="str">
        <f>Anexo_1!A41</f>
        <v>Feliz, 30 de Janeiro de 2023.</v>
      </c>
      <c r="B24" s="54"/>
      <c r="C24" s="54"/>
      <c r="D24" s="54"/>
      <c r="E24" s="58"/>
      <c r="F24" s="58"/>
      <c r="G24" s="58"/>
      <c r="H24" s="58"/>
    </row>
    <row r="25" spans="1:8" s="59" customFormat="1" ht="11.25" customHeight="1">
      <c r="A25" s="57"/>
      <c r="B25" s="54"/>
      <c r="C25" s="54"/>
      <c r="D25" s="54"/>
      <c r="E25" s="58"/>
      <c r="F25" s="58"/>
      <c r="G25" s="58"/>
      <c r="H25" s="58"/>
    </row>
    <row r="26" spans="1:4" s="59" customFormat="1" ht="11.25" customHeight="1">
      <c r="A26" s="57"/>
      <c r="B26" s="60"/>
      <c r="C26" s="60"/>
      <c r="D26" s="60"/>
    </row>
    <row r="27" spans="1:4" s="59" customFormat="1" ht="11.25" customHeight="1">
      <c r="A27" s="61" t="str">
        <f>Anexo_1!B44</f>
        <v>VALDECIR KRONITZKY</v>
      </c>
      <c r="B27" s="62" t="str">
        <f>Anexo_1!G44</f>
        <v>DANÉIA INÊS ANDRES</v>
      </c>
      <c r="C27" s="62" t="str">
        <f>Anexo_1!K44</f>
        <v>ELISEU ELIAS VOGT</v>
      </c>
      <c r="D27" s="60"/>
    </row>
    <row r="28" spans="1:8" s="59" customFormat="1" ht="11.25" customHeight="1">
      <c r="A28" s="61" t="str">
        <f>Anexo_1!B45</f>
        <v>Presidente</v>
      </c>
      <c r="B28" s="62" t="str">
        <f>Anexo_1!G45</f>
        <v>Contadora - Controle Interno</v>
      </c>
      <c r="C28" s="62" t="str">
        <f>Anexo_1!K45</f>
        <v>Contador</v>
      </c>
      <c r="D28" s="61"/>
      <c r="E28" s="170"/>
      <c r="F28" s="170"/>
      <c r="H28" s="63"/>
    </row>
    <row r="29" spans="1:8" s="59" customFormat="1" ht="11.25" customHeight="1">
      <c r="A29" s="61" t="str">
        <f>Anexo_1!B46</f>
        <v>CPF: 660.687.540-49</v>
      </c>
      <c r="B29" s="62" t="str">
        <f>Anexo_1!G46</f>
        <v>CRC/RS 089.045/O-1</v>
      </c>
      <c r="C29" s="62" t="str">
        <f>Anexo_1!K46</f>
        <v>CRC/RS 077.908/O-4</v>
      </c>
      <c r="D29" s="61"/>
      <c r="E29" s="170"/>
      <c r="F29" s="170"/>
      <c r="H29" s="63"/>
    </row>
    <row r="30" spans="1:8" s="59" customFormat="1" ht="11.25" customHeight="1">
      <c r="A30" s="61"/>
      <c r="B30" s="62"/>
      <c r="C30" s="62"/>
      <c r="D30" s="61"/>
      <c r="E30" s="63"/>
      <c r="F30" s="63"/>
      <c r="H30" s="63"/>
    </row>
    <row r="31" spans="1:8" s="59" customFormat="1" ht="11.25" customHeight="1">
      <c r="A31" s="171"/>
      <c r="B31" s="171"/>
      <c r="C31" s="171"/>
      <c r="D31" s="171"/>
      <c r="E31" s="170"/>
      <c r="F31" s="170"/>
      <c r="H31" s="63"/>
    </row>
  </sheetData>
  <sheetProtection/>
  <mergeCells count="15">
    <mergeCell ref="A22:D22"/>
    <mergeCell ref="A13:B13"/>
    <mergeCell ref="E29:F29"/>
    <mergeCell ref="C31:D31"/>
    <mergeCell ref="E31:F31"/>
    <mergeCell ref="E28:F28"/>
    <mergeCell ref="A31:B31"/>
    <mergeCell ref="A2:D2"/>
    <mergeCell ref="C11:D11"/>
    <mergeCell ref="A5:D5"/>
    <mergeCell ref="A6:D6"/>
    <mergeCell ref="A3:D3"/>
    <mergeCell ref="A4:D4"/>
    <mergeCell ref="C9:D9"/>
    <mergeCell ref="C10:D10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Danéia Inês Andres</cp:lastModifiedBy>
  <cp:lastPrinted>2022-01-28T11:38:40Z</cp:lastPrinted>
  <dcterms:created xsi:type="dcterms:W3CDTF">2001-09-06T15:18:59Z</dcterms:created>
  <dcterms:modified xsi:type="dcterms:W3CDTF">2023-01-27T12:11:29Z</dcterms:modified>
  <cp:category/>
  <cp:version/>
  <cp:contentType/>
  <cp:contentStatus/>
</cp:coreProperties>
</file>