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EstaPasta_de_trabalho" defaultThemeVersion="124226"/>
  <mc:AlternateContent xmlns:mc="http://schemas.openxmlformats.org/markup-compatibility/2006">
    <mc:Choice Requires="x15">
      <x15ac:absPath xmlns:x15ac="http://schemas.microsoft.com/office/spreadsheetml/2010/11/ac" url="M:\Contabilidade\RGF\RGF 2025\2º Semestre\"/>
    </mc:Choice>
  </mc:AlternateContent>
  <bookViews>
    <workbookView xWindow="-28920" yWindow="-120" windowWidth="29040" windowHeight="15600" tabRatio="695"/>
  </bookViews>
  <sheets>
    <sheet name="Anexo_1" sheetId="42" r:id="rId1"/>
    <sheet name="Anexo_5" sheetId="43" r:id="rId2"/>
    <sheet name="Anexo 6" sheetId="30" r:id="rId3"/>
    <sheet name="Plan1" sheetId="44" r:id="rId4"/>
  </sheets>
  <definedNames>
    <definedName name="_xlnm.Print_Area" localSheetId="2">'Anexo 6'!$A$1:$D$31</definedName>
    <definedName name="_xlnm.Print_Area" localSheetId="0">Anexo_1!$A$1:$Q$49</definedName>
    <definedName name="_xlnm.Print_Area" localSheetId="1">Anexo_5!$B$1:$L$29</definedName>
    <definedName name="HTML_CodePage" hidden="1">1252</definedName>
    <definedName name="HTML_Description" hidden="1">""</definedName>
    <definedName name="HTML_Email" hidden="1">""</definedName>
    <definedName name="HTML_Header" hidden="1">"Tabela"</definedName>
    <definedName name="HTML_LastUpdate" hidden="1">"16/03/98"</definedName>
    <definedName name="HTML_LineAfter" hidden="1">FALSE</definedName>
    <definedName name="HTML_LineBefore" hidden="1">FALSE</definedName>
    <definedName name="HTML_Name" hidden="1">"Rede Integrada"</definedName>
    <definedName name="HTML_OBDlg2" hidden="1">TRUE</definedName>
    <definedName name="HTML_OBDlg4" hidden="1">TRUE</definedName>
    <definedName name="HTML_OS" hidden="1">0</definedName>
    <definedName name="HTML_PathFile" hidden="1">"C:\internetemp\balpep1.htm"</definedName>
    <definedName name="HTML_Title" hidden="1">"Balpep11"</definedName>
    <definedName name="Planilha_1ÁreaTotal" localSheetId="2">#REF!,#REF!</definedName>
    <definedName name="Planilha_1ÁreaTotal">#REF!,#REF!</definedName>
    <definedName name="Planilha_1CabGráfico" localSheetId="2">#REF!</definedName>
    <definedName name="Planilha_1CabGráfico">#REF!</definedName>
    <definedName name="Planilha_1TítCols" localSheetId="2">#REF!,#REF!</definedName>
    <definedName name="Planilha_1TítCols">#REF!,#REF!</definedName>
    <definedName name="Planilha_1TítLins" localSheetId="2">#REF!</definedName>
    <definedName name="Planilha_1TítLins">#REF!</definedName>
    <definedName name="Planilha_2ÁreaTotal">#REF!,#REF!</definedName>
    <definedName name="Planilha_2CabGráfico">#REF!</definedName>
    <definedName name="Planilha_2TítCols">#REF!,#REF!</definedName>
    <definedName name="Planilha_2TítLins">#REF!</definedName>
    <definedName name="Planilha_3ÁreaTotal">#REF!,#REF!</definedName>
    <definedName name="Planilha_3CabGráfico">#REF!</definedName>
    <definedName name="Planilha_3TítCols">#REF!,#REF!</definedName>
    <definedName name="Planilha_3TítLins">#REF!</definedName>
    <definedName name="Planilha_4ÁreaTotal">#REF!,#REF!</definedName>
    <definedName name="Planilha_4TítCols">#REF!,#REF!</definedName>
  </definedNames>
  <calcPr calcId="152511" calcMode="manual"/>
</workbook>
</file>

<file path=xl/calcChain.xml><?xml version="1.0" encoding="utf-8"?>
<calcChain xmlns="http://schemas.openxmlformats.org/spreadsheetml/2006/main">
  <c r="A29" i="30" l="1"/>
  <c r="A27" i="30"/>
  <c r="C10" i="30" l="1"/>
  <c r="B22" i="43" l="1"/>
  <c r="A21" i="30"/>
  <c r="M38" i="42" l="1"/>
  <c r="C11" i="30" s="1"/>
  <c r="M40" i="42" l="1"/>
  <c r="M41" i="42"/>
  <c r="M42" i="42"/>
  <c r="R33" i="42"/>
  <c r="M39" i="42"/>
  <c r="P30" i="42"/>
  <c r="P13" i="42"/>
  <c r="P16" i="42"/>
  <c r="P15" i="42"/>
  <c r="P14" i="42"/>
</calcChain>
</file>

<file path=xl/sharedStrings.xml><?xml version="1.0" encoding="utf-8"?>
<sst xmlns="http://schemas.openxmlformats.org/spreadsheetml/2006/main" count="140" uniqueCount="113">
  <si>
    <t>RELATÓRIO DE GESTÃO FISCAL</t>
  </si>
  <si>
    <t>VALOR</t>
  </si>
  <si>
    <t>ORÇAMENTOS FISCAL E DA SEGURIDADE SOCIAL</t>
  </si>
  <si>
    <t>RESTOS A PAGAR</t>
  </si>
  <si>
    <t>% SOBRE A RCL</t>
  </si>
  <si>
    <t>(Últimos 12 Meses)</t>
  </si>
  <si>
    <t>DESPESA BRUTA COM PESSOAL (I)</t>
  </si>
  <si>
    <t>Inativos e Pensionistas com Recursos Vinculados</t>
  </si>
  <si>
    <t>DESPESA COM PESSOAL - LEGISLATIVO</t>
  </si>
  <si>
    <t>Limite Máximo (incisos I, II e III, art. 20 da LRF) - &lt;6%&gt;</t>
  </si>
  <si>
    <t>Limite Prudencial  (parágrafo único, art. 22 da LRF) - &lt;5,7%&gt;</t>
  </si>
  <si>
    <t>PODER LEGISLATIVO</t>
  </si>
  <si>
    <t>MUNICIPIO DE FELIZ - RS</t>
  </si>
  <si>
    <t>ELISEU ELIAS VOGT</t>
  </si>
  <si>
    <t>Contador</t>
  </si>
  <si>
    <t>CRC/RS 077.908/O-4</t>
  </si>
  <si>
    <t>DESPESAS EXECUTADAS</t>
  </si>
  <si>
    <t>DESPESA LÍQUIDA COM PESSOAL (III) = (I - II)</t>
  </si>
  <si>
    <t>APURAÇÃO DO CUMPRIMENTO DO LIMITE LEGAL</t>
  </si>
  <si>
    <t>Despesa Total com Pessoal - DTP</t>
  </si>
  <si>
    <t>DEMONSTRATIVO SIMPLIFICADO DO RELATÓRIO DE GESTÃO FISCAL - PODER LEGISLATIVO</t>
  </si>
  <si>
    <t>RECEITA CORRENTE LÍQUIDA - RCL (IV)</t>
  </si>
  <si>
    <t>Valor Total</t>
  </si>
  <si>
    <t>INSCRIÇÃO EM RESTOS A PAGAR NÃO PROCESSADO DO EXERCÍCIO</t>
  </si>
  <si>
    <t>RECEITA CORRENTE LÍQUIDA</t>
  </si>
  <si>
    <t>VALOR ATÉ O BIMESTRE</t>
  </si>
  <si>
    <t>Receita Corrente Líquida</t>
  </si>
  <si>
    <t>DEMONSTRATIVO DA DESPESA COM PESSOAL</t>
  </si>
  <si>
    <t>RGF - ANEXO I (LRF, art. 55, inciso I, alínea "a")</t>
  </si>
  <si>
    <t>R$ 1,00</t>
  </si>
  <si>
    <t>DESPESA COM PESSOAL</t>
  </si>
  <si>
    <t>LIQUIDADAS</t>
  </si>
  <si>
    <t>INSCRITAS EM
RESTOS A PAGAR
NÃO
PROCESSADOS
(b)</t>
  </si>
  <si>
    <t>TOTAL
(ÚLTIMOS
12 MESES)
(a)</t>
  </si>
  <si>
    <t>Pessoal Ativo</t>
  </si>
  <si>
    <t>Vencimentos, Vantagens e Outras Despesas Variáveis</t>
  </si>
  <si>
    <t>Obrigações Patronais</t>
  </si>
  <si>
    <t>Pessoal Inativo e Pensionistas</t>
  </si>
  <si>
    <t>Aposentadorias, Reserva e Reformas</t>
  </si>
  <si>
    <t>Pensões</t>
  </si>
  <si>
    <t>DESPESAS NÃO COMPUTADAS(II)(§ 1º do art. 19 da LRF)</t>
  </si>
  <si>
    <t>Presidente</t>
  </si>
  <si>
    <t>Receita Corrente Líquida Ajustada para Cálculo dos Limites da Despesa com Pessoal</t>
  </si>
  <si>
    <t>Limite de Alerta (inciso II do §1º do art. 59 da LRF) - &lt;5,4%&gt;</t>
  </si>
  <si>
    <t xml:space="preserve">Despesa com Pessoal não Executada Orçamentariamente </t>
  </si>
  <si>
    <t>DISPONIBILIDADES DE CAIXA LÍQUIDA (APÓS A INCRIÇÃO DE RESTOS A PAGAR NÃO PROCESSADOS DO EXERCÍCIO)</t>
  </si>
  <si>
    <t>Indenizações por Demissão e Incentivos à Demissão Voluntária e Deduções Constitucionais</t>
  </si>
  <si>
    <t>Decorrentes de Decisão Judicial de Período Anterior ao da Apuração</t>
  </si>
  <si>
    <t>Despesas de Exercícios Anteriores de Período Anterior ao da Apuração</t>
  </si>
  <si>
    <t>Outras Despesas de Pessoal Decorrentes de Contratos de Terceirização ou de Contratação de Forma Indireta (§ 1º do art. 18 da LRF)</t>
  </si>
  <si>
    <t>Agentes Comunitários de Saúde e de Combate às Endemias com Recursos Vinculados  (CF, art. 198, §11)</t>
  </si>
  <si>
    <t>Parcela dedutível referente ao piso salarial do Enfermeiro, Técnico de Enfermagem, Auxiliar de Enfermagem e Parteira (ADCT, art. 38, $2º)</t>
  </si>
  <si>
    <t>Outras Deduções Constitucionais ou Legais</t>
  </si>
  <si>
    <t>LIMITE MÁXIMO (VII) (incisos I,II e III, art. 20 da LRF)</t>
  </si>
  <si>
    <t>LIMITE PRUDENCIAL (VIII) = (0,95 * IX) (parágrafo único do art. 22 da LRF)</t>
  </si>
  <si>
    <t>LIMITE DE ALERTA (IX) = (0,90 * IX) (inciso II do § 1º do art. 59 da LRF)</t>
  </si>
  <si>
    <t>(-)Transferências obrigatórias da União relativas às emendas individuais (§1º, art. 166-A da CF)</t>
  </si>
  <si>
    <t>(-)Transferências obrigatórias da União relativas às emendas de bancada (§16, art. 166 da CF)</t>
  </si>
  <si>
    <t>(-)Transferências da União relativas à remuneração dos agentes comunitários de saúde e de combate às endemias (CF, art. 198, §11)</t>
  </si>
  <si>
    <t>(-) Outras Deduções Constitucionais ou Legais</t>
  </si>
  <si>
    <t xml:space="preserve">= RECEITA CORRENTE LÍQUIDA AJUSTADA PARA CÁLCULO DOS LIMITES DA DESPESA COM PESSOAL (V) </t>
  </si>
  <si>
    <t>DESPESA TOTAL COM PESSOAL - DTP (VI) = (IIIa + IIIb)</t>
  </si>
  <si>
    <t>Coordenador do Controle Interno</t>
  </si>
  <si>
    <t xml:space="preserve">  Janeiro/2025</t>
  </si>
  <si>
    <t xml:space="preserve">  Fevereiro/2025</t>
  </si>
  <si>
    <t xml:space="preserve">   Março/2025</t>
  </si>
  <si>
    <t xml:space="preserve">  Abril/2025</t>
  </si>
  <si>
    <t xml:space="preserve">  Maio/2025</t>
  </si>
  <si>
    <t xml:space="preserve"> Junho/2025</t>
  </si>
  <si>
    <t>WESLEY RENAN HANS DE ALMEIDA</t>
  </si>
  <si>
    <t>CPF: 018.785.040-29</t>
  </si>
  <si>
    <t xml:space="preserve"> Julho/2025</t>
  </si>
  <si>
    <t xml:space="preserve"> Agosto/2025</t>
  </si>
  <si>
    <t xml:space="preserve"> Setembro/2025</t>
  </si>
  <si>
    <t xml:space="preserve"> Outubro/2025</t>
  </si>
  <si>
    <t xml:space="preserve"> Novembro/2025</t>
  </si>
  <si>
    <t xml:space="preserve"> Dezembro/2025</t>
  </si>
  <si>
    <t>JANEIRO/2025 A DEZEMBRO/2025</t>
  </si>
  <si>
    <t xml:space="preserve"> LRF, art. 48 - Anexo 6
</t>
  </si>
  <si>
    <t>FONTE: Governança Brasil - Execução Orçamentária e Contabilidade Pública, 28/Jan/2026, 13h e 22m.</t>
  </si>
  <si>
    <t>Feliz, 28 de Janeiro de 2026.</t>
  </si>
  <si>
    <t>RELATÓRIO DE GESTÃO FISCAL - PODER LEGISLATIVO</t>
  </si>
  <si>
    <t>DEMONSTRATIVO DA DISPONIBILIDADE DE CAIXA E DOS RESTOS A PAGAR</t>
  </si>
  <si>
    <t xml:space="preserve"> RGF – ANEXO 5 (LRF, art. 55, Inciso III, alínea "a")</t>
  </si>
  <si>
    <t>IDENTIFICAÇÃO DOS RECURSOS</t>
  </si>
  <si>
    <t xml:space="preserve">DISPONIBILIDADE DE CAIXA BRUTA </t>
  </si>
  <si>
    <t>OBRIGAÇÕES FINANCEIRAS</t>
  </si>
  <si>
    <t>EMPENHOS NÃO LIQUIDADOS CANCELADOS (NÃO INSCRITOS POR INSUFICIÊNCIA FINANCEIRA)</t>
  </si>
  <si>
    <t>DISPONIBILIDADE DE CAIXA LÍQUIDA (ANTES DA INSCRIÇÃO EM RESTOS A PAGAR NÃO PROCESSADOS DO EXERCÍCIO)</t>
  </si>
  <si>
    <t>RESTOS A PAGAR EMPENHADOS E NÃO LIQUIDADOS DO EXERCÍCIO</t>
  </si>
  <si>
    <t xml:space="preserve">DISPONIBILIDADE DE CAIXA LÍQUIDA (APÓS A INSCRIÇÃO EM RESTOS A PAGAR NÃO PROCESSADOS 
DO EXERCÍCIO) (i) = (g - h) </t>
  </si>
  <si>
    <t xml:space="preserve">Restos a Pagar Liquidados e Não Pagos </t>
  </si>
  <si>
    <t>Restos a Pagar Empenhados e Não Liquidados de Exercícios Anteriores</t>
  </si>
  <si>
    <t>Demais Obrigaçãoes Fianceiras</t>
  </si>
  <si>
    <t>De Exercícios Anteriores</t>
  </si>
  <si>
    <t>Do Exercício</t>
  </si>
  <si>
    <t>(a)</t>
  </si>
  <si>
    <t>(b)</t>
  </si>
  <si>
    <t>(c)</t>
  </si>
  <si>
    <t>(d)</t>
  </si>
  <si>
    <t>(e)</t>
  </si>
  <si>
    <t>(g) = (a – (b + c + d + e))</t>
  </si>
  <si>
    <t>(h)</t>
  </si>
  <si>
    <t>TOTAL DOS RECURSOS NÃO VINCULADOS (I)</t>
  </si>
  <si>
    <t>Outros Recursos não vinculados</t>
  </si>
  <si>
    <t>001 - LIVRE - Legislativo</t>
  </si>
  <si>
    <t>TOTAL DOS RECURSOS VINCULADOS (II)</t>
  </si>
  <si>
    <t>...</t>
  </si>
  <si>
    <t>TOTAL (III) = (I + II)</t>
  </si>
  <si>
    <t>Contadora - Controle Interno</t>
  </si>
  <si>
    <t>O RELATÓRIO DE GESTÃO FISCAL DO SEGUNDO SEMESTRE DO ANO DE 2025, ENCONTRA-SE PUBLICADO NO DIÁRIO OFICIAL DO MUNICÍPIO DE FELIZ, NO DIA 29 DE JANEIRO DE 2026, CRIADO PELA LEI MUNICIPAL 3.637/2019, DISPONIBILIZADO NO SITE: www.feliz.rs.gov.br, BEM COMO DISPONÍVEL A PARTIR DESTA DATA, NO ACESSO A INFORMAÇÃO, OPÇÃO CONTAS PÚBLICAS, EM: https://www.feliz.rs.gov.br/web/contas-publicas, SELECIONANDO O ASSUNTO: RGF - Relatório de Gestão Fiscal. Também estará disponível no site www.camarafeliz.rs.gov.br.</t>
  </si>
  <si>
    <t>VALDECIR KRONITZKY</t>
  </si>
  <si>
    <t>CPF: 660.687.540-49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</si>
</sst>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3" formatCode="_ * #,##0.00_ ;_ * \-#,##0.00_ ;_ * &quot;-&quot;??_ ;_ @_ "/>
    <numFmt numFmtId="164" formatCode="&quot;R$ &quot;#,##0.00_);[Red]\(&quot;R$ &quot;#,##0.00\)"/>
    <numFmt numFmtId="165" formatCode="_(* #,##0.00_);_(* \(#,##0.00\);_(* &quot;-&quot;??_);_(@_)"/>
    <numFmt numFmtId="166" formatCode="0.0%"/>
    <numFmt numFmtId="167" formatCode="#,##0.00_ ;\-#,##0.00\ "/>
    <numFmt numFmtId="168" formatCode="_(* #,##0.00_);_(* \(#,##0.00\);_(* \-??_);_(@_)"/>
    <numFmt numFmtId="169" formatCode="&quot;R$&quot;\ #,##0.00"/>
    <numFmt numFmtId="170" formatCode="_(\ #,##0.00_);_(\ \-#,##0.00_);_(\ \-\ ??_);_(@_)"/>
  </numFmts>
  <fonts count="4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0"/>
      <color indexed="8"/>
      <name val="MS Sans Serif"/>
      <family val="2"/>
    </font>
    <font>
      <sz val="11"/>
      <color indexed="8"/>
      <name val="Calibri2"/>
    </font>
    <font>
      <sz val="12"/>
      <name val="Arial"/>
      <family val="2"/>
    </font>
    <font>
      <sz val="8"/>
      <name val="Arial"/>
      <family val="2"/>
    </font>
    <font>
      <sz val="6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6"/>
      <color theme="1"/>
      <name val="Calibri"/>
      <family val="2"/>
      <scheme val="minor"/>
    </font>
    <font>
      <b/>
      <sz val="7"/>
      <name val="Calibri"/>
      <family val="2"/>
      <scheme val="minor"/>
    </font>
    <font>
      <sz val="8"/>
      <color rgb="FFFF0000"/>
      <name val="Arial"/>
      <family val="2"/>
    </font>
    <font>
      <sz val="10"/>
      <name val="Arial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0"/>
      <color rgb="FF000000"/>
      <name val="Arial"/>
      <charset val="1"/>
    </font>
    <font>
      <sz val="9"/>
      <name val="Calibri"/>
      <family val="2"/>
      <scheme val="minor"/>
    </font>
    <font>
      <sz val="1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0" tint="-0.499984740745262"/>
      <name val="Calibri"/>
      <family val="2"/>
      <scheme val="minor"/>
    </font>
    <font>
      <sz val="9"/>
      <color theme="0" tint="-0.34998626667073579"/>
      <name val="Calibri"/>
      <family val="2"/>
      <scheme val="minor"/>
    </font>
    <font>
      <b/>
      <sz val="8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FEB9C"/>
      </patternFill>
    </fill>
  </fills>
  <borders count="39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53">
    <xf numFmtId="0" fontId="0" fillId="0" borderId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6" fillId="21" borderId="0" applyNumberFormat="0" applyBorder="0" applyAlignment="0" applyProtection="0"/>
    <xf numFmtId="0" fontId="17" fillId="22" borderId="25" applyNumberFormat="0" applyAlignment="0" applyProtection="0"/>
    <xf numFmtId="0" fontId="18" fillId="23" borderId="26" applyNumberFormat="0" applyAlignment="0" applyProtection="0"/>
    <xf numFmtId="0" fontId="19" fillId="0" borderId="27" applyNumberFormat="0" applyFill="0" applyAlignment="0" applyProtection="0"/>
    <xf numFmtId="0" fontId="15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5" fillId="27" borderId="0" applyNumberFormat="0" applyBorder="0" applyAlignment="0" applyProtection="0"/>
    <xf numFmtId="0" fontId="15" fillId="28" borderId="0" applyNumberFormat="0" applyBorder="0" applyAlignment="0" applyProtection="0"/>
    <xf numFmtId="0" fontId="15" fillId="29" borderId="0" applyNumberFormat="0" applyBorder="0" applyAlignment="0" applyProtection="0"/>
    <xf numFmtId="0" fontId="20" fillId="30" borderId="25" applyNumberFormat="0" applyAlignment="0" applyProtection="0"/>
    <xf numFmtId="0" fontId="4" fillId="0" borderId="0"/>
    <xf numFmtId="0" fontId="8" fillId="0" borderId="0"/>
    <xf numFmtId="0" fontId="5" fillId="0" borderId="0"/>
    <xf numFmtId="0" fontId="9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4" fillId="0" borderId="0"/>
    <xf numFmtId="0" fontId="14" fillId="31" borderId="28" applyNumberFormat="0" applyFont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22" borderId="29" applyNumberFormat="0" applyAlignment="0" applyProtection="0"/>
    <xf numFmtId="165" fontId="4" fillId="0" borderId="0" applyFont="0" applyFill="0" applyBorder="0" applyAlignment="0" applyProtection="0"/>
    <xf numFmtId="169" fontId="4" fillId="0" borderId="0" applyFill="0" applyBorder="0" applyAlignment="0" applyProtection="0"/>
    <xf numFmtId="43" fontId="4" fillId="0" borderId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30" applyNumberFormat="0" applyFill="0" applyAlignment="0" applyProtection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26" fillId="0" borderId="31" applyNumberFormat="0" applyFill="0" applyAlignment="0" applyProtection="0"/>
    <xf numFmtId="0" fontId="27" fillId="0" borderId="32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33" applyNumberFormat="0" applyFill="0" applyAlignment="0" applyProtection="0"/>
    <xf numFmtId="165" fontId="3" fillId="0" borderId="0" applyFont="0" applyFill="0" applyBorder="0" applyAlignment="0" applyProtection="0"/>
    <xf numFmtId="165" fontId="4" fillId="0" borderId="0" applyFont="0" applyFill="0" applyBorder="0" applyAlignment="0" applyProtection="0"/>
    <xf numFmtId="168" fontId="10" fillId="0" borderId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14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6" fillId="32" borderId="0" applyNumberFormat="0" applyBorder="0" applyAlignment="0" applyProtection="0"/>
    <xf numFmtId="0" fontId="37" fillId="33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31" borderId="28" applyNumberFormat="0" applyFont="0" applyAlignment="0" applyProtection="0"/>
    <xf numFmtId="9" fontId="3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9" fontId="3" fillId="0" borderId="0" applyFill="0" applyBorder="0" applyAlignment="0" applyProtection="0"/>
    <xf numFmtId="43" fontId="3" fillId="0" borderId="0" applyFill="0" applyBorder="0" applyAlignment="0" applyProtection="0"/>
    <xf numFmtId="165" fontId="35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8" fillId="0" borderId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31" borderId="28" applyNumberFormat="0" applyFont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77">
    <xf numFmtId="0" fontId="0" fillId="0" borderId="0" xfId="0"/>
    <xf numFmtId="0" fontId="11" fillId="0" borderId="0" xfId="0" applyFont="1"/>
    <xf numFmtId="0" fontId="29" fillId="0" borderId="0" xfId="0" applyFont="1" applyAlignment="1">
      <alignment horizontal="right"/>
    </xf>
    <xf numFmtId="170" fontId="29" fillId="0" borderId="13" xfId="0" applyNumberFormat="1" applyFont="1" applyBorder="1" applyAlignment="1">
      <alignment horizontal="right" vertical="center"/>
    </xf>
    <xf numFmtId="0" fontId="11" fillId="0" borderId="14" xfId="0" applyFont="1" applyBorder="1"/>
    <xf numFmtId="170" fontId="30" fillId="0" borderId="12" xfId="0" applyNumberFormat="1" applyFont="1" applyBorder="1" applyAlignment="1">
      <alignment horizontal="right" vertical="center"/>
    </xf>
    <xf numFmtId="0" fontId="31" fillId="2" borderId="13" xfId="0" applyFont="1" applyFill="1" applyBorder="1" applyAlignment="1">
      <alignment horizontal="center"/>
    </xf>
    <xf numFmtId="10" fontId="29" fillId="2" borderId="13" xfId="41" applyNumberFormat="1" applyFont="1" applyFill="1" applyBorder="1" applyAlignment="1">
      <alignment horizontal="right" vertical="center"/>
    </xf>
    <xf numFmtId="9" fontId="29" fillId="0" borderId="13" xfId="41" applyFont="1" applyBorder="1" applyAlignment="1">
      <alignment horizontal="right"/>
    </xf>
    <xf numFmtId="166" fontId="29" fillId="0" borderId="15" xfId="41" applyNumberFormat="1" applyFont="1" applyBorder="1" applyAlignment="1">
      <alignment horizontal="right"/>
    </xf>
    <xf numFmtId="166" fontId="29" fillId="0" borderId="13" xfId="41" applyNumberFormat="1" applyFont="1" applyBorder="1" applyAlignment="1">
      <alignment horizontal="right"/>
    </xf>
    <xf numFmtId="167" fontId="11" fillId="0" borderId="0" xfId="0" applyNumberFormat="1" applyFont="1"/>
    <xf numFmtId="165" fontId="11" fillId="0" borderId="0" xfId="61" applyFont="1"/>
    <xf numFmtId="4" fontId="11" fillId="0" borderId="0" xfId="0" applyNumberFormat="1" applyFont="1"/>
    <xf numFmtId="0" fontId="33" fillId="2" borderId="12" xfId="0" applyFont="1" applyFill="1" applyBorder="1" applyAlignment="1">
      <alignment horizontal="center" vertical="center" wrapText="1"/>
    </xf>
    <xf numFmtId="17" fontId="31" fillId="2" borderId="16" xfId="0" quotePrefix="1" applyNumberFormat="1" applyFont="1" applyFill="1" applyBorder="1" applyAlignment="1">
      <alignment horizontal="center" vertical="center"/>
    </xf>
    <xf numFmtId="0" fontId="30" fillId="0" borderId="0" xfId="0" applyFont="1"/>
    <xf numFmtId="0" fontId="11" fillId="0" borderId="14" xfId="0" applyFont="1" applyBorder="1" applyAlignment="1">
      <alignment horizontal="left" wrapText="1"/>
    </xf>
    <xf numFmtId="170" fontId="29" fillId="0" borderId="12" xfId="0" applyNumberFormat="1" applyFont="1" applyBorder="1" applyAlignment="1">
      <alignment horizontal="right" vertical="center"/>
    </xf>
    <xf numFmtId="170" fontId="29" fillId="0" borderId="12" xfId="0" applyNumberFormat="1" applyFont="1" applyBorder="1" applyAlignment="1">
      <alignment horizontal="right" vertical="center"/>
    </xf>
    <xf numFmtId="165" fontId="29" fillId="0" borderId="12" xfId="61" applyFont="1" applyBorder="1" applyAlignment="1">
      <alignment horizontal="right" vertical="center"/>
    </xf>
    <xf numFmtId="0" fontId="29" fillId="0" borderId="13" xfId="41" applyNumberFormat="1" applyFont="1" applyBorder="1" applyAlignment="1">
      <alignment horizontal="right" vertical="center"/>
    </xf>
    <xf numFmtId="167" fontId="34" fillId="0" borderId="0" xfId="0" applyNumberFormat="1" applyFont="1"/>
    <xf numFmtId="170" fontId="29" fillId="0" borderId="20" xfId="0" applyNumberFormat="1" applyFont="1" applyBorder="1" applyAlignment="1">
      <alignment horizontal="left" vertical="center" wrapText="1"/>
    </xf>
    <xf numFmtId="170" fontId="29" fillId="0" borderId="17" xfId="0" applyNumberFormat="1" applyFont="1" applyBorder="1" applyAlignment="1">
      <alignment horizontal="left" vertical="center" wrapText="1"/>
    </xf>
    <xf numFmtId="170" fontId="30" fillId="0" borderId="20" xfId="0" applyNumberFormat="1" applyFont="1" applyBorder="1" applyAlignment="1">
      <alignment horizontal="left" vertical="center" wrapText="1"/>
    </xf>
    <xf numFmtId="170" fontId="30" fillId="0" borderId="17" xfId="0" applyNumberFormat="1" applyFont="1" applyBorder="1" applyAlignment="1">
      <alignment horizontal="left" vertical="center" wrapText="1"/>
    </xf>
    <xf numFmtId="0" fontId="31" fillId="2" borderId="14" xfId="0" applyFont="1" applyFill="1" applyBorder="1" applyAlignment="1">
      <alignment horizontal="center"/>
    </xf>
    <xf numFmtId="0" fontId="31" fillId="2" borderId="19" xfId="0" applyFon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170" fontId="29" fillId="0" borderId="19" xfId="0" applyNumberFormat="1" applyFont="1" applyBorder="1" applyAlignment="1">
      <alignment horizontal="left" vertical="center"/>
    </xf>
    <xf numFmtId="170" fontId="29" fillId="0" borderId="12" xfId="0" applyNumberFormat="1" applyFont="1" applyBorder="1" applyAlignment="1">
      <alignment horizontal="left" vertical="center"/>
    </xf>
    <xf numFmtId="170" fontId="29" fillId="0" borderId="19" xfId="0" applyNumberFormat="1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170" fontId="29" fillId="0" borderId="19" xfId="0" applyNumberFormat="1" applyFont="1" applyBorder="1" applyAlignment="1">
      <alignment horizontal="justify" vertical="center"/>
    </xf>
    <xf numFmtId="0" fontId="11" fillId="0" borderId="12" xfId="0" applyFont="1" applyBorder="1" applyAlignment="1">
      <alignment horizontal="justify" vertical="center"/>
    </xf>
    <xf numFmtId="0" fontId="31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11" fillId="0" borderId="12" xfId="0" applyFont="1" applyBorder="1" applyAlignment="1">
      <alignment horizontal="left" vertical="center"/>
    </xf>
    <xf numFmtId="0" fontId="29" fillId="0" borderId="0" xfId="0" applyFont="1" applyAlignment="1">
      <alignment horizontal="left"/>
    </xf>
    <xf numFmtId="0" fontId="31" fillId="2" borderId="19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31" fillId="2" borderId="13" xfId="0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center" vertical="center"/>
    </xf>
    <xf numFmtId="0" fontId="31" fillId="2" borderId="23" xfId="0" applyFont="1" applyFill="1" applyBorder="1" applyAlignment="1">
      <alignment horizontal="center"/>
    </xf>
    <xf numFmtId="0" fontId="31" fillId="2" borderId="24" xfId="0" applyFont="1" applyFill="1" applyBorder="1" applyAlignment="1">
      <alignment horizontal="center"/>
    </xf>
    <xf numFmtId="0" fontId="31" fillId="2" borderId="15" xfId="0" applyFont="1" applyFill="1" applyBorder="1" applyAlignment="1">
      <alignment horizontal="center"/>
    </xf>
    <xf numFmtId="0" fontId="31" fillId="2" borderId="20" xfId="0" applyFont="1" applyFill="1" applyBorder="1" applyAlignment="1">
      <alignment horizontal="center"/>
    </xf>
    <xf numFmtId="0" fontId="31" fillId="2" borderId="17" xfId="0" applyFont="1" applyFill="1" applyBorder="1" applyAlignment="1">
      <alignment horizontal="center"/>
    </xf>
    <xf numFmtId="0" fontId="32" fillId="2" borderId="13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29" fillId="0" borderId="14" xfId="0" quotePrefix="1" applyFont="1" applyBorder="1" applyAlignment="1">
      <alignment horizontal="left"/>
    </xf>
    <xf numFmtId="0" fontId="29" fillId="0" borderId="14" xfId="0" applyFont="1" applyBorder="1" applyAlignment="1">
      <alignment horizontal="left"/>
    </xf>
    <xf numFmtId="0" fontId="29" fillId="0" borderId="19" xfId="0" applyFont="1" applyBorder="1" applyAlignment="1">
      <alignment horizontal="left"/>
    </xf>
    <xf numFmtId="0" fontId="29" fillId="0" borderId="12" xfId="0" applyFont="1" applyBorder="1" applyAlignment="1">
      <alignment horizontal="left"/>
    </xf>
    <xf numFmtId="0" fontId="30" fillId="0" borderId="20" xfId="0" applyFont="1" applyBorder="1" applyAlignment="1">
      <alignment horizontal="left" wrapText="1"/>
    </xf>
    <xf numFmtId="0" fontId="30" fillId="0" borderId="17" xfId="0" applyFont="1" applyBorder="1" applyAlignment="1">
      <alignment horizontal="left" wrapText="1"/>
    </xf>
    <xf numFmtId="0" fontId="29" fillId="2" borderId="19" xfId="0" applyFont="1" applyFill="1" applyBorder="1" applyAlignment="1">
      <alignment horizontal="left"/>
    </xf>
    <xf numFmtId="0" fontId="29" fillId="2" borderId="12" xfId="0" applyFont="1" applyFill="1" applyBorder="1" applyAlignment="1">
      <alignment horizontal="left"/>
    </xf>
    <xf numFmtId="170" fontId="29" fillId="2" borderId="12" xfId="0" applyNumberFormat="1" applyFont="1" applyFill="1" applyBorder="1" applyAlignment="1">
      <alignment horizontal="right"/>
    </xf>
    <xf numFmtId="170" fontId="29" fillId="0" borderId="12" xfId="0" applyNumberFormat="1" applyFont="1" applyBorder="1" applyAlignment="1">
      <alignment horizontal="right" vertical="center"/>
    </xf>
    <xf numFmtId="0" fontId="29" fillId="0" borderId="19" xfId="0" applyFont="1" applyBorder="1" applyAlignment="1">
      <alignment horizontal="left" vertical="center"/>
    </xf>
    <xf numFmtId="0" fontId="29" fillId="0" borderId="12" xfId="0" applyFont="1" applyBorder="1" applyAlignment="1">
      <alignment horizontal="left" vertical="center"/>
    </xf>
    <xf numFmtId="0" fontId="29" fillId="0" borderId="17" xfId="0" applyFont="1" applyBorder="1" applyAlignment="1">
      <alignment horizontal="left" vertical="center"/>
    </xf>
    <xf numFmtId="0" fontId="29" fillId="0" borderId="18" xfId="0" applyFont="1" applyBorder="1" applyAlignment="1">
      <alignment horizontal="left" vertical="center"/>
    </xf>
    <xf numFmtId="170" fontId="29" fillId="0" borderId="18" xfId="0" applyNumberFormat="1" applyFont="1" applyBorder="1" applyAlignment="1">
      <alignment horizontal="right" vertical="center"/>
    </xf>
    <xf numFmtId="0" fontId="30" fillId="0" borderId="0" xfId="0" applyFont="1" applyFill="1" applyAlignment="1">
      <alignment horizontal="center" vertical="center" wrapText="1"/>
    </xf>
    <xf numFmtId="0" fontId="30" fillId="0" borderId="14" xfId="0" quotePrefix="1" applyNumberFormat="1" applyFont="1" applyFill="1" applyBorder="1" applyAlignment="1">
      <alignment horizontal="left"/>
    </xf>
    <xf numFmtId="0" fontId="30" fillId="0" borderId="0" xfId="0" applyNumberFormat="1" applyFont="1" applyFill="1" applyBorder="1" applyAlignment="1">
      <alignment horizontal="justify" vertical="top" wrapText="1"/>
    </xf>
    <xf numFmtId="0" fontId="30" fillId="0" borderId="0" xfId="0" applyNumberFormat="1" applyFont="1" applyFill="1" applyBorder="1" applyAlignment="1"/>
    <xf numFmtId="0" fontId="30" fillId="0" borderId="0" xfId="0" applyNumberFormat="1" applyFont="1" applyFill="1" applyAlignment="1"/>
    <xf numFmtId="0" fontId="30" fillId="0" borderId="0" xfId="0" applyFont="1" applyAlignment="1"/>
    <xf numFmtId="0" fontId="30" fillId="0" borderId="0" xfId="0" applyFont="1" applyAlignment="1">
      <alignment horizontal="center"/>
    </xf>
    <xf numFmtId="0" fontId="30" fillId="0" borderId="0" xfId="0" applyFont="1" applyFill="1" applyAlignment="1">
      <alignment horizontal="center"/>
    </xf>
    <xf numFmtId="0" fontId="30" fillId="0" borderId="0" xfId="0" applyFont="1" applyAlignment="1">
      <alignment vertical="center" wrapText="1"/>
    </xf>
    <xf numFmtId="0" fontId="30" fillId="0" borderId="0" xfId="0" applyFont="1" applyAlignment="1">
      <alignment horizontal="center" vertical="center" wrapText="1"/>
    </xf>
    <xf numFmtId="0" fontId="39" fillId="0" borderId="0" xfId="0" applyFont="1" applyFill="1" applyBorder="1" applyAlignment="1">
      <alignment vertical="center"/>
    </xf>
    <xf numFmtId="0" fontId="39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9" fillId="0" borderId="0" xfId="0" applyFont="1" applyAlignment="1">
      <alignment horizontal="center"/>
    </xf>
    <xf numFmtId="165" fontId="39" fillId="0" borderId="0" xfId="98" applyFont="1" applyFill="1" applyAlignment="1"/>
    <xf numFmtId="0" fontId="39" fillId="0" borderId="0" xfId="0" applyFont="1" applyAlignment="1">
      <alignment horizontal="center"/>
    </xf>
    <xf numFmtId="0" fontId="40" fillId="0" borderId="0" xfId="0" applyFont="1"/>
    <xf numFmtId="165" fontId="41" fillId="0" borderId="0" xfId="98" applyFont="1" applyAlignment="1">
      <alignment horizontal="left" vertical="center"/>
    </xf>
    <xf numFmtId="0" fontId="39" fillId="0" borderId="0" xfId="0" applyFont="1" applyBorder="1" applyAlignment="1">
      <alignment horizontal="center"/>
    </xf>
    <xf numFmtId="0" fontId="42" fillId="0" borderId="0" xfId="0" applyFont="1" applyBorder="1" applyAlignment="1">
      <alignment horizontal="center"/>
    </xf>
    <xf numFmtId="0" fontId="42" fillId="0" borderId="0" xfId="0" quotePrefix="1" applyFont="1" applyBorder="1" applyAlignment="1">
      <alignment horizontal="center"/>
    </xf>
    <xf numFmtId="0" fontId="39" fillId="0" borderId="0" xfId="0" applyFont="1" applyBorder="1" applyAlignment="1">
      <alignment horizontal="center"/>
    </xf>
    <xf numFmtId="0" fontId="39" fillId="0" borderId="0" xfId="0" applyFont="1" applyFill="1" applyBorder="1" applyAlignment="1"/>
    <xf numFmtId="0" fontId="39" fillId="0" borderId="7" xfId="0" applyFont="1" applyBorder="1" applyAlignment="1">
      <alignment horizontal="left"/>
    </xf>
    <xf numFmtId="0" fontId="39" fillId="0" borderId="7" xfId="0" applyFont="1" applyFill="1" applyBorder="1" applyAlignment="1"/>
    <xf numFmtId="164" fontId="39" fillId="0" borderId="7" xfId="0" applyNumberFormat="1" applyFont="1" applyBorder="1" applyAlignment="1">
      <alignment horizontal="right"/>
    </xf>
    <xf numFmtId="0" fontId="42" fillId="0" borderId="34" xfId="0" applyFont="1" applyFill="1" applyBorder="1" applyAlignment="1">
      <alignment horizontal="center" vertical="center"/>
    </xf>
    <xf numFmtId="0" fontId="42" fillId="0" borderId="10" xfId="0" applyFont="1" applyFill="1" applyBorder="1" applyAlignment="1">
      <alignment horizontal="center" vertical="center" wrapText="1"/>
    </xf>
    <xf numFmtId="0" fontId="42" fillId="0" borderId="35" xfId="0" applyFont="1" applyFill="1" applyBorder="1" applyAlignment="1">
      <alignment horizontal="center" vertical="center" wrapText="1"/>
    </xf>
    <xf numFmtId="0" fontId="42" fillId="0" borderId="5" xfId="0" applyFont="1" applyFill="1" applyBorder="1" applyAlignment="1">
      <alignment horizontal="center" vertical="center" wrapText="1"/>
    </xf>
    <xf numFmtId="0" fontId="42" fillId="0" borderId="9" xfId="0" applyFont="1" applyFill="1" applyBorder="1" applyAlignment="1">
      <alignment horizontal="center" vertical="center" wrapText="1"/>
    </xf>
    <xf numFmtId="0" fontId="42" fillId="0" borderId="36" xfId="0" applyFont="1" applyFill="1" applyBorder="1" applyAlignment="1">
      <alignment horizontal="center" vertical="center" wrapText="1"/>
    </xf>
    <xf numFmtId="165" fontId="41" fillId="0" borderId="0" xfId="98" applyFont="1" applyFill="1" applyBorder="1" applyAlignment="1">
      <alignment horizontal="left" vertical="center"/>
    </xf>
    <xf numFmtId="0" fontId="42" fillId="0" borderId="2" xfId="0" applyFont="1" applyFill="1" applyBorder="1" applyAlignment="1">
      <alignment horizontal="center" vertical="center" wrapText="1"/>
    </xf>
    <xf numFmtId="0" fontId="42" fillId="0" borderId="37" xfId="0" applyFont="1" applyFill="1" applyBorder="1" applyAlignment="1">
      <alignment horizontal="center" vertical="center" wrapText="1"/>
    </xf>
    <xf numFmtId="0" fontId="42" fillId="0" borderId="9" xfId="0" applyFont="1" applyFill="1" applyBorder="1" applyAlignment="1">
      <alignment horizontal="center" vertical="center" wrapText="1"/>
    </xf>
    <xf numFmtId="0" fontId="42" fillId="0" borderId="2" xfId="0" applyFont="1" applyFill="1" applyBorder="1" applyAlignment="1">
      <alignment horizontal="center" vertical="center" wrapText="1"/>
    </xf>
    <xf numFmtId="0" fontId="42" fillId="0" borderId="9" xfId="0" applyFont="1" applyFill="1" applyBorder="1" applyAlignment="1">
      <alignment horizontal="center" wrapText="1"/>
    </xf>
    <xf numFmtId="0" fontId="42" fillId="0" borderId="9" xfId="0" applyFont="1" applyFill="1" applyBorder="1" applyAlignment="1">
      <alignment horizontal="center" vertical="center"/>
    </xf>
    <xf numFmtId="165" fontId="43" fillId="0" borderId="0" xfId="98" applyFont="1" applyFill="1" applyAlignment="1"/>
    <xf numFmtId="0" fontId="43" fillId="0" borderId="0" xfId="0" applyFont="1" applyFill="1" applyAlignment="1"/>
    <xf numFmtId="0" fontId="42" fillId="0" borderId="2" xfId="0" applyFont="1" applyBorder="1" applyAlignment="1">
      <alignment horizontal="left"/>
    </xf>
    <xf numFmtId="165" fontId="42" fillId="0" borderId="38" xfId="98" applyFont="1" applyBorder="1" applyAlignment="1">
      <alignment horizontal="left" vertical="center" wrapText="1"/>
    </xf>
    <xf numFmtId="165" fontId="42" fillId="0" borderId="5" xfId="98" applyFont="1" applyBorder="1" applyAlignment="1">
      <alignment horizontal="left" vertical="center" wrapText="1"/>
    </xf>
    <xf numFmtId="0" fontId="41" fillId="0" borderId="0" xfId="0" applyFont="1" applyFill="1" applyBorder="1" applyAlignment="1">
      <alignment horizontal="left" vertical="center"/>
    </xf>
    <xf numFmtId="0" fontId="39" fillId="0" borderId="0" xfId="0" applyFont="1" applyFill="1" applyAlignment="1"/>
    <xf numFmtId="0" fontId="39" fillId="0" borderId="0" xfId="0" applyFont="1" applyFill="1" applyAlignment="1">
      <alignment vertical="center"/>
    </xf>
    <xf numFmtId="165" fontId="39" fillId="0" borderId="36" xfId="98" applyFont="1" applyFill="1" applyBorder="1" applyAlignment="1">
      <alignment horizontal="left" vertical="center" wrapText="1"/>
    </xf>
    <xf numFmtId="165" fontId="39" fillId="0" borderId="11" xfId="98" applyFont="1" applyBorder="1" applyAlignment="1">
      <alignment horizontal="left" vertical="center" wrapText="1"/>
    </xf>
    <xf numFmtId="0" fontId="39" fillId="0" borderId="0" xfId="0" applyFont="1" applyBorder="1" applyAlignment="1">
      <alignment horizontal="left"/>
    </xf>
    <xf numFmtId="165" fontId="39" fillId="0" borderId="37" xfId="98" applyFont="1" applyFill="1" applyBorder="1" applyAlignment="1">
      <alignment horizontal="left" vertical="center" wrapText="1"/>
    </xf>
    <xf numFmtId="165" fontId="39" fillId="0" borderId="37" xfId="98" applyFont="1" applyBorder="1" applyAlignment="1">
      <alignment horizontal="left" vertical="center" wrapText="1"/>
    </xf>
    <xf numFmtId="165" fontId="39" fillId="0" borderId="37" xfId="98" applyFont="1" applyBorder="1" applyAlignment="1">
      <alignment horizontal="left" vertical="center"/>
    </xf>
    <xf numFmtId="165" fontId="39" fillId="0" borderId="6" xfId="98" applyFont="1" applyBorder="1" applyAlignment="1">
      <alignment horizontal="left" vertical="center"/>
    </xf>
    <xf numFmtId="0" fontId="39" fillId="0" borderId="4" xfId="0" applyFont="1" applyFill="1" applyBorder="1" applyAlignment="1"/>
    <xf numFmtId="165" fontId="42" fillId="0" borderId="2" xfId="0" applyNumberFormat="1" applyFont="1" applyFill="1" applyBorder="1" applyAlignment="1">
      <alignment horizontal="center" vertical="center" wrapText="1"/>
    </xf>
    <xf numFmtId="165" fontId="42" fillId="0" borderId="5" xfId="0" applyNumberFormat="1" applyFont="1" applyFill="1" applyBorder="1" applyAlignment="1">
      <alignment horizontal="center" vertical="center" wrapText="1"/>
    </xf>
    <xf numFmtId="165" fontId="39" fillId="0" borderId="7" xfId="98" applyFont="1" applyBorder="1" applyAlignment="1">
      <alignment horizontal="left" vertical="center" wrapText="1"/>
    </xf>
    <xf numFmtId="165" fontId="39" fillId="0" borderId="7" xfId="98" applyFont="1" applyBorder="1" applyAlignment="1">
      <alignment horizontal="left" vertical="center"/>
    </xf>
    <xf numFmtId="43" fontId="39" fillId="0" borderId="0" xfId="0" applyNumberFormat="1" applyFont="1" applyFill="1" applyAlignment="1"/>
    <xf numFmtId="165" fontId="42" fillId="0" borderId="9" xfId="98" applyFont="1" applyBorder="1" applyAlignment="1">
      <alignment horizontal="left" vertical="center" wrapText="1"/>
    </xf>
    <xf numFmtId="43" fontId="43" fillId="0" borderId="0" xfId="0" applyNumberFormat="1" applyFont="1" applyFill="1" applyAlignment="1"/>
    <xf numFmtId="165" fontId="39" fillId="0" borderId="0" xfId="0" applyNumberFormat="1" applyFont="1" applyFill="1" applyAlignment="1"/>
    <xf numFmtId="0" fontId="39" fillId="0" borderId="0" xfId="0" applyFont="1" applyBorder="1" applyAlignment="1">
      <alignment horizontal="left"/>
    </xf>
    <xf numFmtId="43" fontId="39" fillId="0" borderId="0" xfId="0" applyNumberFormat="1" applyFont="1" applyAlignment="1">
      <alignment horizontal="left"/>
    </xf>
    <xf numFmtId="43" fontId="44" fillId="0" borderId="0" xfId="0" applyNumberFormat="1" applyFont="1" applyAlignment="1">
      <alignment horizontal="right"/>
    </xf>
    <xf numFmtId="0" fontId="41" fillId="0" borderId="0" xfId="0" applyFont="1" applyAlignment="1">
      <alignment horizontal="left" vertical="center"/>
    </xf>
    <xf numFmtId="0" fontId="39" fillId="0" borderId="0" xfId="0" applyNumberFormat="1" applyFont="1" applyFill="1" applyBorder="1" applyAlignment="1"/>
    <xf numFmtId="37" fontId="39" fillId="0" borderId="0" xfId="0" applyNumberFormat="1" applyFont="1" applyFill="1" applyBorder="1" applyAlignment="1">
      <alignment horizontal="right"/>
    </xf>
    <xf numFmtId="0" fontId="39" fillId="0" borderId="0" xfId="0" applyFont="1" applyFill="1" applyAlignment="1">
      <alignment horizontal="center"/>
    </xf>
    <xf numFmtId="0" fontId="39" fillId="0" borderId="0" xfId="0" applyFont="1" applyAlignment="1">
      <alignment horizontal="center" vertical="center"/>
    </xf>
    <xf numFmtId="0" fontId="40" fillId="0" borderId="0" xfId="0" applyFont="1" applyAlignment="1">
      <alignment horizontal="center"/>
    </xf>
    <xf numFmtId="0" fontId="42" fillId="0" borderId="0" xfId="0" quotePrefix="1" applyFont="1" applyAlignment="1">
      <alignment horizontal="center" vertical="center"/>
    </xf>
    <xf numFmtId="0" fontId="39" fillId="0" borderId="0" xfId="0" applyFont="1" applyAlignment="1">
      <alignment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42" fillId="0" borderId="0" xfId="0" applyFont="1" applyAlignment="1">
      <alignment vertical="center"/>
    </xf>
    <xf numFmtId="164" fontId="42" fillId="0" borderId="0" xfId="0" applyNumberFormat="1" applyFont="1" applyAlignment="1">
      <alignment horizontal="right" vertical="center"/>
    </xf>
    <xf numFmtId="0" fontId="42" fillId="0" borderId="3" xfId="0" applyFont="1" applyBorder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/>
    </xf>
    <xf numFmtId="165" fontId="39" fillId="0" borderId="11" xfId="61" applyFont="1" applyBorder="1" applyAlignment="1">
      <alignment horizontal="center" vertical="center"/>
    </xf>
    <xf numFmtId="165" fontId="39" fillId="0" borderId="4" xfId="61" applyFont="1" applyBorder="1" applyAlignment="1">
      <alignment horizontal="center" vertical="center"/>
    </xf>
    <xf numFmtId="165" fontId="39" fillId="0" borderId="0" xfId="0" applyNumberFormat="1" applyFont="1" applyAlignment="1">
      <alignment vertical="center"/>
    </xf>
    <xf numFmtId="0" fontId="39" fillId="0" borderId="3" xfId="0" applyFont="1" applyBorder="1" applyAlignment="1">
      <alignment vertical="center"/>
    </xf>
    <xf numFmtId="165" fontId="39" fillId="0" borderId="3" xfId="61" applyFont="1" applyBorder="1" applyAlignment="1">
      <alignment vertical="center"/>
    </xf>
    <xf numFmtId="0" fontId="42" fillId="0" borderId="2" xfId="0" applyFont="1" applyBorder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165" fontId="39" fillId="0" borderId="6" xfId="98" applyFont="1" applyBorder="1" applyAlignment="1">
      <alignment horizontal="center" vertical="center"/>
    </xf>
    <xf numFmtId="10" fontId="39" fillId="0" borderId="11" xfId="41" applyNumberFormat="1" applyFont="1" applyBorder="1" applyAlignment="1">
      <alignment horizontal="center" vertical="center"/>
    </xf>
    <xf numFmtId="10" fontId="39" fillId="0" borderId="6" xfId="41" applyNumberFormat="1" applyFont="1" applyBorder="1" applyAlignment="1">
      <alignment horizontal="center" vertical="center"/>
    </xf>
    <xf numFmtId="0" fontId="39" fillId="0" borderId="7" xfId="0" applyFont="1" applyBorder="1" applyAlignment="1">
      <alignment vertical="center"/>
    </xf>
    <xf numFmtId="10" fontId="39" fillId="0" borderId="8" xfId="41" applyNumberFormat="1" applyFont="1" applyBorder="1" applyAlignment="1">
      <alignment horizontal="center" vertical="center"/>
    </xf>
    <xf numFmtId="0" fontId="42" fillId="0" borderId="7" xfId="0" applyFont="1" applyBorder="1" applyAlignment="1">
      <alignment vertical="center"/>
    </xf>
    <xf numFmtId="165" fontId="42" fillId="0" borderId="3" xfId="61" applyFont="1" applyBorder="1" applyAlignment="1">
      <alignment horizontal="center" vertical="center"/>
    </xf>
    <xf numFmtId="166" fontId="42" fillId="0" borderId="3" xfId="41" applyNumberFormat="1" applyFont="1" applyBorder="1" applyAlignment="1">
      <alignment horizontal="center" vertical="center"/>
    </xf>
    <xf numFmtId="0" fontId="42" fillId="0" borderId="3" xfId="0" applyFont="1" applyBorder="1" applyAlignment="1">
      <alignment horizontal="center" vertical="center" wrapText="1"/>
    </xf>
    <xf numFmtId="0" fontId="42" fillId="0" borderId="2" xfId="0" applyFont="1" applyBorder="1" applyAlignment="1">
      <alignment vertical="center" wrapText="1"/>
    </xf>
    <xf numFmtId="0" fontId="42" fillId="0" borderId="9" xfId="0" applyFont="1" applyBorder="1" applyAlignment="1">
      <alignment horizontal="center" vertical="center" wrapText="1"/>
    </xf>
    <xf numFmtId="0" fontId="45" fillId="0" borderId="5" xfId="0" applyFont="1" applyBorder="1" applyAlignment="1">
      <alignment horizontal="center" vertical="center" wrapText="1"/>
    </xf>
    <xf numFmtId="0" fontId="39" fillId="0" borderId="10" xfId="0" applyFont="1" applyBorder="1" applyAlignment="1">
      <alignment vertical="center"/>
    </xf>
    <xf numFmtId="165" fontId="39" fillId="0" borderId="8" xfId="61" applyFont="1" applyBorder="1" applyAlignment="1">
      <alignment vertical="center"/>
    </xf>
    <xf numFmtId="165" fontId="39" fillId="0" borderId="8" xfId="0" applyNumberFormat="1" applyFont="1" applyBorder="1" applyAlignment="1">
      <alignment vertical="center"/>
    </xf>
    <xf numFmtId="0" fontId="39" fillId="0" borderId="5" xfId="0" applyFont="1" applyFill="1" applyBorder="1" applyAlignment="1">
      <alignment horizontal="justify" vertical="center" wrapText="1"/>
    </xf>
    <xf numFmtId="0" fontId="39" fillId="0" borderId="3" xfId="0" applyFont="1" applyFill="1" applyBorder="1" applyAlignment="1">
      <alignment horizontal="justify" vertical="center" wrapText="1"/>
    </xf>
    <xf numFmtId="0" fontId="39" fillId="0" borderId="2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center" vertical="center"/>
    </xf>
    <xf numFmtId="0" fontId="39" fillId="0" borderId="2" xfId="0" applyFont="1" applyFill="1" applyBorder="1" applyAlignment="1">
      <alignment horizontal="left" vertical="center" indent="1"/>
    </xf>
  </cellXfs>
  <cellStyles count="153">
    <cellStyle name="20% - Ênfase1" xfId="1" builtinId="30" customBuiltin="1"/>
    <cellStyle name="20% - Ênfase1 2" xfId="71"/>
    <cellStyle name="20% - Ênfase1 3" xfId="123"/>
    <cellStyle name="20% - Ênfase2" xfId="2" builtinId="34" customBuiltin="1"/>
    <cellStyle name="20% - Ênfase2 2" xfId="72"/>
    <cellStyle name="20% - Ênfase2 3" xfId="124"/>
    <cellStyle name="20% - Ênfase3" xfId="3" builtinId="38" customBuiltin="1"/>
    <cellStyle name="20% - Ênfase3 2" xfId="73"/>
    <cellStyle name="20% - Ênfase3 3" xfId="125"/>
    <cellStyle name="20% - Ênfase4" xfId="4" builtinId="42" customBuiltin="1"/>
    <cellStyle name="20% - Ênfase4 2" xfId="74"/>
    <cellStyle name="20% - Ênfase4 3" xfId="126"/>
    <cellStyle name="20% - Ênfase5" xfId="5" builtinId="46" customBuiltin="1"/>
    <cellStyle name="20% - Ênfase5 2" xfId="75"/>
    <cellStyle name="20% - Ênfase5 3" xfId="127"/>
    <cellStyle name="20% - Ênfase6" xfId="6" builtinId="50" customBuiltin="1"/>
    <cellStyle name="20% - Ênfase6 2" xfId="76"/>
    <cellStyle name="20% - Ênfase6 3" xfId="128"/>
    <cellStyle name="40% - Ênfase1" xfId="7" builtinId="31" customBuiltin="1"/>
    <cellStyle name="40% - Ênfase1 2" xfId="77"/>
    <cellStyle name="40% - Ênfase1 3" xfId="129"/>
    <cellStyle name="40% - Ênfase2" xfId="8" builtinId="35" customBuiltin="1"/>
    <cellStyle name="40% - Ênfase2 2" xfId="78"/>
    <cellStyle name="40% - Ênfase2 3" xfId="130"/>
    <cellStyle name="40% - Ênfase3" xfId="9" builtinId="39" customBuiltin="1"/>
    <cellStyle name="40% - Ênfase3 2" xfId="79"/>
    <cellStyle name="40% - Ênfase3 3" xfId="131"/>
    <cellStyle name="40% - Ênfase4" xfId="10" builtinId="43" customBuiltin="1"/>
    <cellStyle name="40% - Ênfase4 2" xfId="80"/>
    <cellStyle name="40% - Ênfase4 3" xfId="132"/>
    <cellStyle name="40% - Ênfase5" xfId="11" builtinId="47" customBuiltin="1"/>
    <cellStyle name="40% - Ênfase5 2" xfId="81"/>
    <cellStyle name="40% - Ênfase5 3" xfId="133"/>
    <cellStyle name="40% - Ênfase6" xfId="12" builtinId="51" customBuiltin="1"/>
    <cellStyle name="40% - Ênfase6 2" xfId="82"/>
    <cellStyle name="40% - Ênfase6 3" xfId="134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Incorreto" xfId="69" builtinId="27" customBuiltin="1"/>
    <cellStyle name="Neutra" xfId="70" builtinId="28" customBuiltin="1"/>
    <cellStyle name="Normal" xfId="0" builtinId="0"/>
    <cellStyle name="Normal 2" xfId="30"/>
    <cellStyle name="Normal 2 2" xfId="31"/>
    <cellStyle name="Normal 2 2 2" xfId="105"/>
    <cellStyle name="Normal 2 3" xfId="32"/>
    <cellStyle name="Normal 2 4" xfId="83"/>
    <cellStyle name="Normal 3" xfId="33"/>
    <cellStyle name="Normal 3 2" xfId="107"/>
    <cellStyle name="Normal 3 2 2" xfId="108"/>
    <cellStyle name="Normal 3 2 2 2" xfId="109"/>
    <cellStyle name="Normal 3 2 2 2 2" xfId="118"/>
    <cellStyle name="Normal 3 2 2 2 2 2" xfId="149"/>
    <cellStyle name="Normal 3 2 2 2 3" xfId="142"/>
    <cellStyle name="Normal 3 2 2 3" xfId="117"/>
    <cellStyle name="Normal 3 2 2 3 2" xfId="148"/>
    <cellStyle name="Normal 3 2 2 4" xfId="141"/>
    <cellStyle name="Normal 3 2 3" xfId="116"/>
    <cellStyle name="Normal 3 2 3 2" xfId="147"/>
    <cellStyle name="Normal 3 2 4" xfId="140"/>
    <cellStyle name="Normal 3 3" xfId="114"/>
    <cellStyle name="Normal 3 4" xfId="115"/>
    <cellStyle name="Normal 3 4 2" xfId="146"/>
    <cellStyle name="Normal 3 5" xfId="106"/>
    <cellStyle name="Normal 3 5 2" xfId="139"/>
    <cellStyle name="Normal 4" xfId="34"/>
    <cellStyle name="Normal 4 2" xfId="119"/>
    <cellStyle name="Normal 4 2 2" xfId="150"/>
    <cellStyle name="Normal 4 2 3" xfId="112"/>
    <cellStyle name="Normal 4 2 3 2" xfId="120"/>
    <cellStyle name="Normal 4 2 3 2 2" xfId="151"/>
    <cellStyle name="Normal 4 2 3 3" xfId="144"/>
    <cellStyle name="Normal 4 3" xfId="111"/>
    <cellStyle name="Normal 4 3 2" xfId="143"/>
    <cellStyle name="Normal 4 4" xfId="84"/>
    <cellStyle name="Normal 5" xfId="35"/>
    <cellStyle name="Normal 5 2" xfId="36"/>
    <cellStyle name="Normal 6" xfId="37"/>
    <cellStyle name="Normal 6 2" xfId="85"/>
    <cellStyle name="Normal 7" xfId="38"/>
    <cellStyle name="Normal 7 2" xfId="86"/>
    <cellStyle name="Normal 8" xfId="39"/>
    <cellStyle name="Normal 8 2" xfId="87"/>
    <cellStyle name="Normal 8 3" xfId="135"/>
    <cellStyle name="Normal 9" xfId="122"/>
    <cellStyle name="Normal 9 2" xfId="113"/>
    <cellStyle name="Normal 9 2 2" xfId="121"/>
    <cellStyle name="Normal 9 2 2 2" xfId="152"/>
    <cellStyle name="Normal 9 2 3" xfId="145"/>
    <cellStyle name="Nota 2" xfId="40"/>
    <cellStyle name="Nota 2 2" xfId="88"/>
    <cellStyle name="Nota 2 3" xfId="136"/>
    <cellStyle name="Porcentagem" xfId="41" builtinId="5"/>
    <cellStyle name="Porcentagem 2" xfId="42"/>
    <cellStyle name="Porcentagem 2 2" xfId="90"/>
    <cellStyle name="Porcentagem 3" xfId="43"/>
    <cellStyle name="Porcentagem 3 2" xfId="91"/>
    <cellStyle name="Porcentagem 4" xfId="44"/>
    <cellStyle name="Porcentagem 4 2" xfId="92"/>
    <cellStyle name="Porcentagem 4 3" xfId="137"/>
    <cellStyle name="Porcentagem 5" xfId="45"/>
    <cellStyle name="Porcentagem 5 2" xfId="46"/>
    <cellStyle name="Porcentagem 5 2 2" xfId="94"/>
    <cellStyle name="Porcentagem 5 3" xfId="93"/>
    <cellStyle name="Porcentagem 6" xfId="89"/>
    <cellStyle name="Saída" xfId="47" builtinId="21" customBuiltin="1"/>
    <cellStyle name="Separador de milhares 2" xfId="48"/>
    <cellStyle name="Separador de milhares 2 2" xfId="49"/>
    <cellStyle name="Separador de milhares 2 2 2" xfId="110"/>
    <cellStyle name="Separador de milhares 2 2 3" xfId="96"/>
    <cellStyle name="Separador de milhares 2 3" xfId="50"/>
    <cellStyle name="Separador de milhares 2 3 2" xfId="97"/>
    <cellStyle name="Separador de milhares 2 4" xfId="95"/>
    <cellStyle name="Texto de Aviso" xfId="51" builtinId="11" customBuiltin="1"/>
    <cellStyle name="Texto Explicativo" xfId="52" builtinId="53" customBuiltin="1"/>
    <cellStyle name="Título" xfId="53" builtinId="15" customBuiltin="1"/>
    <cellStyle name="Título 1" xfId="54" builtinId="16" customBuiltin="1"/>
    <cellStyle name="Título 1 1" xfId="55"/>
    <cellStyle name="Título 1 1 1" xfId="56"/>
    <cellStyle name="Título 2" xfId="57" builtinId="17" customBuiltin="1"/>
    <cellStyle name="Título 3" xfId="58" builtinId="18" customBuiltin="1"/>
    <cellStyle name="Título 4" xfId="59" builtinId="19" customBuiltin="1"/>
    <cellStyle name="Total" xfId="60" builtinId="25" customBuiltin="1"/>
    <cellStyle name="Vírgula" xfId="61" builtinId="3"/>
    <cellStyle name="Vírgula 2" xfId="62"/>
    <cellStyle name="Vírgula 2 2" xfId="99"/>
    <cellStyle name="Vírgula 3" xfId="63"/>
    <cellStyle name="Vírgula 4" xfId="64"/>
    <cellStyle name="Vírgula 4 2" xfId="100"/>
    <cellStyle name="Vírgula 5" xfId="65"/>
    <cellStyle name="Vírgula 5 2" xfId="101"/>
    <cellStyle name="Vírgula 6" xfId="66"/>
    <cellStyle name="Vírgula 6 2" xfId="102"/>
    <cellStyle name="Vírgula 6 3" xfId="138"/>
    <cellStyle name="Vírgula 7" xfId="67"/>
    <cellStyle name="Vírgula 7 2" xfId="68"/>
    <cellStyle name="Vírgula 7 2 2" xfId="104"/>
    <cellStyle name="Vírgula 7 3" xfId="103"/>
    <cellStyle name="Vírgula 8" xfId="9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0"/>
  <sheetViews>
    <sheetView showGridLines="0" tabSelected="1" zoomScale="110" zoomScaleNormal="110" workbookViewId="0">
      <pane xSplit="3" ySplit="1" topLeftCell="D2" activePane="bottomRight" state="frozen"/>
      <selection activeCell="E16" sqref="E16"/>
      <selection pane="topRight" activeCell="E16" sqref="E16"/>
      <selection pane="bottomLeft" activeCell="E16" sqref="E16"/>
      <selection pane="bottomRight" activeCell="E16" sqref="E16"/>
    </sheetView>
  </sheetViews>
  <sheetFormatPr defaultRowHeight="11.25"/>
  <cols>
    <col min="1" max="1" width="9.140625" style="1"/>
    <col min="2" max="2" width="9.7109375" style="1" customWidth="1"/>
    <col min="3" max="3" width="17" style="1" customWidth="1"/>
    <col min="4" max="16" width="12.7109375" style="1" customWidth="1"/>
    <col min="17" max="17" width="12.140625" style="1" customWidth="1"/>
    <col min="18" max="18" width="28.85546875" style="1" customWidth="1"/>
    <col min="19" max="19" width="13.7109375" style="1" customWidth="1"/>
    <col min="20" max="21" width="12" style="1" customWidth="1"/>
    <col min="22" max="22" width="11.5703125" style="1" customWidth="1"/>
    <col min="23" max="23" width="12" style="1" bestFit="1" customWidth="1"/>
    <col min="24" max="24" width="12.42578125" style="1" customWidth="1"/>
    <col min="25" max="25" width="10.7109375" style="1" customWidth="1"/>
    <col min="26" max="26" width="11.85546875" style="1" customWidth="1"/>
    <col min="27" max="27" width="11.5703125" style="1" bestFit="1" customWidth="1"/>
    <col min="28" max="28" width="10.42578125" style="1" bestFit="1" customWidth="1"/>
    <col min="29" max="16384" width="9.140625" style="1"/>
  </cols>
  <sheetData>
    <row r="1" spans="1:20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20">
      <c r="A2" s="37" t="s">
        <v>12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</row>
    <row r="3" spans="1:20">
      <c r="A3" s="36" t="s">
        <v>11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</row>
    <row r="4" spans="1:20">
      <c r="A4" s="37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</row>
    <row r="5" spans="1:20">
      <c r="A5" s="36" t="s">
        <v>27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P5" s="36"/>
      <c r="Q5" s="36"/>
    </row>
    <row r="6" spans="1:20">
      <c r="A6" s="37" t="s">
        <v>2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</row>
    <row r="7" spans="1:20">
      <c r="A7" s="37" t="s">
        <v>77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</row>
    <row r="8" spans="1:20" ht="12" thickBot="1">
      <c r="A8" s="39" t="s">
        <v>28</v>
      </c>
      <c r="B8" s="39"/>
      <c r="C8" s="39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2" t="s">
        <v>29</v>
      </c>
    </row>
    <row r="9" spans="1:20">
      <c r="A9" s="40" t="s">
        <v>30</v>
      </c>
      <c r="B9" s="41"/>
      <c r="C9" s="41"/>
      <c r="D9" s="45" t="s">
        <v>16</v>
      </c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</row>
    <row r="10" spans="1:20" ht="12" thickBot="1">
      <c r="A10" s="42"/>
      <c r="B10" s="43"/>
      <c r="C10" s="43"/>
      <c r="D10" s="47" t="s">
        <v>5</v>
      </c>
      <c r="E10" s="48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</row>
    <row r="11" spans="1:20" ht="12" thickBot="1">
      <c r="A11" s="42"/>
      <c r="B11" s="43"/>
      <c r="C11" s="43"/>
      <c r="D11" s="49" t="s">
        <v>31</v>
      </c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1"/>
      <c r="Q11" s="52" t="s">
        <v>32</v>
      </c>
    </row>
    <row r="12" spans="1:20" ht="36.75" customHeight="1" thickBot="1">
      <c r="A12" s="42"/>
      <c r="B12" s="43"/>
      <c r="C12" s="44"/>
      <c r="D12" s="15" t="s">
        <v>63</v>
      </c>
      <c r="E12" s="15" t="s">
        <v>64</v>
      </c>
      <c r="F12" s="15" t="s">
        <v>65</v>
      </c>
      <c r="G12" s="15" t="s">
        <v>66</v>
      </c>
      <c r="H12" s="15" t="s">
        <v>67</v>
      </c>
      <c r="I12" s="15" t="s">
        <v>68</v>
      </c>
      <c r="J12" s="15" t="s">
        <v>71</v>
      </c>
      <c r="K12" s="15" t="s">
        <v>72</v>
      </c>
      <c r="L12" s="15" t="s">
        <v>73</v>
      </c>
      <c r="M12" s="15" t="s">
        <v>74</v>
      </c>
      <c r="N12" s="15" t="s">
        <v>75</v>
      </c>
      <c r="O12" s="15" t="s">
        <v>76</v>
      </c>
      <c r="P12" s="14" t="s">
        <v>33</v>
      </c>
      <c r="Q12" s="53"/>
    </row>
    <row r="13" spans="1:20" ht="20.100000000000001" customHeight="1" thickBot="1">
      <c r="A13" s="30" t="s">
        <v>6</v>
      </c>
      <c r="B13" s="38"/>
      <c r="C13" s="38"/>
      <c r="D13" s="18">
        <v>46242.39</v>
      </c>
      <c r="E13" s="18">
        <v>63305.21</v>
      </c>
      <c r="F13" s="18">
        <v>49500.840000000004</v>
      </c>
      <c r="G13" s="18">
        <v>48972.94</v>
      </c>
      <c r="H13" s="18">
        <v>69639.899999999994</v>
      </c>
      <c r="I13" s="18">
        <v>49236.89</v>
      </c>
      <c r="J13" s="20">
        <v>49236.89</v>
      </c>
      <c r="K13" s="20">
        <v>49236.899999999994</v>
      </c>
      <c r="L13" s="20">
        <v>48853.54</v>
      </c>
      <c r="M13" s="20">
        <v>49236.89</v>
      </c>
      <c r="N13" s="20">
        <v>50112.14</v>
      </c>
      <c r="O13" s="20">
        <v>78329.05</v>
      </c>
      <c r="P13" s="5">
        <f>SUM(D13:O13)</f>
        <v>651903.58000000007</v>
      </c>
      <c r="Q13" s="3">
        <v>0</v>
      </c>
      <c r="T13" s="11"/>
    </row>
    <row r="14" spans="1:20" ht="20.100000000000001" customHeight="1" thickBot="1">
      <c r="A14" s="30" t="s">
        <v>34</v>
      </c>
      <c r="B14" s="38"/>
      <c r="C14" s="38"/>
      <c r="D14" s="20">
        <v>46242.39</v>
      </c>
      <c r="E14" s="20">
        <v>63305.21</v>
      </c>
      <c r="F14" s="20">
        <v>49500.840000000004</v>
      </c>
      <c r="G14" s="20">
        <v>48972.94</v>
      </c>
      <c r="H14" s="20">
        <v>69639.899999999994</v>
      </c>
      <c r="I14" s="20">
        <v>49236.89</v>
      </c>
      <c r="J14" s="20">
        <v>49236.89</v>
      </c>
      <c r="K14" s="20">
        <v>49236.899999999994</v>
      </c>
      <c r="L14" s="20">
        <v>48853.54</v>
      </c>
      <c r="M14" s="20">
        <v>49236.89</v>
      </c>
      <c r="N14" s="20">
        <v>50112.14</v>
      </c>
      <c r="O14" s="20">
        <v>78329.05</v>
      </c>
      <c r="P14" s="5">
        <f>SUM(D14:O14)</f>
        <v>651903.58000000007</v>
      </c>
      <c r="Q14" s="3">
        <v>0</v>
      </c>
    </row>
    <row r="15" spans="1:20" ht="23.25" customHeight="1" thickBot="1">
      <c r="A15" s="4"/>
      <c r="B15" s="32" t="s">
        <v>35</v>
      </c>
      <c r="C15" s="33"/>
      <c r="D15" s="20">
        <v>40922.480000000003</v>
      </c>
      <c r="E15" s="20">
        <v>57757.53</v>
      </c>
      <c r="F15" s="20">
        <v>43572.480000000003</v>
      </c>
      <c r="G15" s="20">
        <v>43572.480000000003</v>
      </c>
      <c r="H15" s="20">
        <v>63975.49</v>
      </c>
      <c r="I15" s="20">
        <v>43572.480000000003</v>
      </c>
      <c r="J15" s="20">
        <v>43572.480000000003</v>
      </c>
      <c r="K15" s="20">
        <v>43572.49</v>
      </c>
      <c r="L15" s="20">
        <v>43233.23</v>
      </c>
      <c r="M15" s="20">
        <v>43572.480000000003</v>
      </c>
      <c r="N15" s="20">
        <v>44477.13</v>
      </c>
      <c r="O15" s="20">
        <v>66859.13</v>
      </c>
      <c r="P15" s="5">
        <f>SUM(D15:O15)</f>
        <v>578659.87999999989</v>
      </c>
      <c r="Q15" s="3">
        <v>0</v>
      </c>
    </row>
    <row r="16" spans="1:20" ht="20.100000000000001" customHeight="1" thickBot="1">
      <c r="A16" s="4"/>
      <c r="B16" s="32" t="s">
        <v>36</v>
      </c>
      <c r="C16" s="33"/>
      <c r="D16" s="20">
        <v>5319.91</v>
      </c>
      <c r="E16" s="20">
        <v>5547.68</v>
      </c>
      <c r="F16" s="20">
        <v>5928.36</v>
      </c>
      <c r="G16" s="20">
        <v>5400.46</v>
      </c>
      <c r="H16" s="20">
        <v>5664.41</v>
      </c>
      <c r="I16" s="20">
        <v>5664.41</v>
      </c>
      <c r="J16" s="20">
        <v>5664.41</v>
      </c>
      <c r="K16" s="20">
        <v>5664.41</v>
      </c>
      <c r="L16" s="20">
        <v>5620.31</v>
      </c>
      <c r="M16" s="20">
        <v>5664.41</v>
      </c>
      <c r="N16" s="20">
        <v>5635.01</v>
      </c>
      <c r="O16" s="20">
        <v>11469.92</v>
      </c>
      <c r="P16" s="5">
        <f>SUM(D16:O16)</f>
        <v>73243.700000000012</v>
      </c>
      <c r="Q16" s="3">
        <v>0</v>
      </c>
    </row>
    <row r="17" spans="1:24" ht="20.100000000000001" customHeight="1" thickBot="1">
      <c r="A17" s="30" t="s">
        <v>37</v>
      </c>
      <c r="B17" s="38"/>
      <c r="C17" s="38"/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9">
        <v>0</v>
      </c>
      <c r="K17" s="19">
        <v>0</v>
      </c>
      <c r="L17" s="19">
        <v>0</v>
      </c>
      <c r="M17" s="19">
        <v>0</v>
      </c>
      <c r="N17" s="19">
        <v>0</v>
      </c>
      <c r="O17" s="19">
        <v>0</v>
      </c>
      <c r="P17" s="5">
        <v>0</v>
      </c>
      <c r="Q17" s="3">
        <v>0</v>
      </c>
    </row>
    <row r="18" spans="1:24" ht="20.100000000000001" customHeight="1" thickBot="1">
      <c r="A18" s="4"/>
      <c r="B18" s="30" t="s">
        <v>38</v>
      </c>
      <c r="C18" s="38"/>
      <c r="D18" s="18">
        <v>0</v>
      </c>
      <c r="E18" s="18">
        <v>0</v>
      </c>
      <c r="F18" s="18">
        <v>0</v>
      </c>
      <c r="G18" s="18">
        <v>0</v>
      </c>
      <c r="H18" s="18">
        <v>0</v>
      </c>
      <c r="I18" s="18">
        <v>0</v>
      </c>
      <c r="J18" s="19">
        <v>0</v>
      </c>
      <c r="K18" s="19">
        <v>0</v>
      </c>
      <c r="L18" s="19">
        <v>0</v>
      </c>
      <c r="M18" s="19">
        <v>0</v>
      </c>
      <c r="N18" s="19">
        <v>0</v>
      </c>
      <c r="O18" s="19">
        <v>0</v>
      </c>
      <c r="P18" s="5">
        <v>0</v>
      </c>
      <c r="Q18" s="3">
        <v>0</v>
      </c>
    </row>
    <row r="19" spans="1:24" ht="20.100000000000001" customHeight="1" thickBot="1">
      <c r="A19" s="4"/>
      <c r="B19" s="30" t="s">
        <v>39</v>
      </c>
      <c r="C19" s="38"/>
      <c r="D19" s="18">
        <v>0</v>
      </c>
      <c r="E19" s="18">
        <v>0</v>
      </c>
      <c r="F19" s="18">
        <v>0</v>
      </c>
      <c r="G19" s="18">
        <v>0</v>
      </c>
      <c r="H19" s="18">
        <v>0</v>
      </c>
      <c r="I19" s="18">
        <v>0</v>
      </c>
      <c r="J19" s="19">
        <v>0</v>
      </c>
      <c r="K19" s="19">
        <v>0</v>
      </c>
      <c r="L19" s="19">
        <v>0</v>
      </c>
      <c r="M19" s="19">
        <v>0</v>
      </c>
      <c r="N19" s="19">
        <v>0</v>
      </c>
      <c r="O19" s="19">
        <v>0</v>
      </c>
      <c r="P19" s="5">
        <v>0</v>
      </c>
      <c r="Q19" s="3">
        <v>0</v>
      </c>
    </row>
    <row r="20" spans="1:24" ht="22.5" customHeight="1" thickBot="1">
      <c r="A20" s="25" t="s">
        <v>49</v>
      </c>
      <c r="B20" s="25"/>
      <c r="C20" s="26"/>
      <c r="D20" s="18">
        <v>0</v>
      </c>
      <c r="E20" s="18">
        <v>0</v>
      </c>
      <c r="F20" s="18">
        <v>0</v>
      </c>
      <c r="G20" s="18">
        <v>0</v>
      </c>
      <c r="H20" s="18">
        <v>0</v>
      </c>
      <c r="I20" s="18">
        <v>0</v>
      </c>
      <c r="J20" s="19">
        <v>0</v>
      </c>
      <c r="K20" s="19">
        <v>0</v>
      </c>
      <c r="L20" s="19">
        <v>0</v>
      </c>
      <c r="M20" s="19">
        <v>0</v>
      </c>
      <c r="N20" s="19">
        <v>0</v>
      </c>
      <c r="O20" s="19">
        <v>0</v>
      </c>
      <c r="P20" s="5">
        <v>0</v>
      </c>
      <c r="Q20" s="3">
        <v>0</v>
      </c>
    </row>
    <row r="21" spans="1:24" ht="22.5" customHeight="1" thickBot="1">
      <c r="A21" s="23" t="s">
        <v>44</v>
      </c>
      <c r="B21" s="23"/>
      <c r="C21" s="24"/>
      <c r="D21" s="18">
        <v>0</v>
      </c>
      <c r="E21" s="18">
        <v>0</v>
      </c>
      <c r="F21" s="18">
        <v>0</v>
      </c>
      <c r="G21" s="18">
        <v>0</v>
      </c>
      <c r="H21" s="18">
        <v>0</v>
      </c>
      <c r="I21" s="18">
        <v>0</v>
      </c>
      <c r="J21" s="19">
        <v>0</v>
      </c>
      <c r="K21" s="19">
        <v>0</v>
      </c>
      <c r="L21" s="19">
        <v>0</v>
      </c>
      <c r="M21" s="19">
        <v>0</v>
      </c>
      <c r="N21" s="19">
        <v>0</v>
      </c>
      <c r="O21" s="19">
        <v>0</v>
      </c>
      <c r="P21" s="5">
        <v>0</v>
      </c>
      <c r="Q21" s="3">
        <v>0</v>
      </c>
      <c r="R21" s="13"/>
      <c r="S21" s="13"/>
      <c r="T21" s="13"/>
      <c r="U21" s="13"/>
      <c r="V21" s="13"/>
      <c r="W21" s="13"/>
      <c r="X21" s="11"/>
    </row>
    <row r="22" spans="1:24" ht="20.100000000000001" customHeight="1" thickBot="1">
      <c r="A22" s="23" t="s">
        <v>40</v>
      </c>
      <c r="B22" s="23"/>
      <c r="C22" s="24"/>
      <c r="D22" s="18">
        <v>0</v>
      </c>
      <c r="E22" s="18">
        <v>15083.01</v>
      </c>
      <c r="F22" s="18">
        <v>0</v>
      </c>
      <c r="G22" s="18">
        <v>0</v>
      </c>
      <c r="H22" s="18">
        <v>0</v>
      </c>
      <c r="I22" s="18">
        <v>0</v>
      </c>
      <c r="J22" s="19">
        <v>0</v>
      </c>
      <c r="K22" s="19">
        <v>0</v>
      </c>
      <c r="L22" s="19">
        <v>0</v>
      </c>
      <c r="M22" s="19">
        <v>0</v>
      </c>
      <c r="N22" s="19">
        <v>0</v>
      </c>
      <c r="O22" s="19">
        <v>0</v>
      </c>
      <c r="P22" s="19">
        <v>15083.01</v>
      </c>
      <c r="Q22" s="3">
        <v>0</v>
      </c>
    </row>
    <row r="23" spans="1:24" ht="23.25" customHeight="1" thickBot="1">
      <c r="A23" s="17"/>
      <c r="B23" s="25" t="s">
        <v>46</v>
      </c>
      <c r="C23" s="26"/>
      <c r="D23" s="18">
        <v>0</v>
      </c>
      <c r="E23" s="18">
        <v>15083.01</v>
      </c>
      <c r="F23" s="18">
        <v>0</v>
      </c>
      <c r="G23" s="18">
        <v>0</v>
      </c>
      <c r="H23" s="18"/>
      <c r="I23" s="18">
        <v>0</v>
      </c>
      <c r="J23" s="19">
        <v>0</v>
      </c>
      <c r="K23" s="19">
        <v>0</v>
      </c>
      <c r="L23" s="19">
        <v>0</v>
      </c>
      <c r="M23" s="19">
        <v>0</v>
      </c>
      <c r="N23" s="19">
        <v>0</v>
      </c>
      <c r="O23" s="19">
        <v>0</v>
      </c>
      <c r="P23" s="19">
        <v>15083.01</v>
      </c>
      <c r="Q23" s="3">
        <v>0</v>
      </c>
    </row>
    <row r="24" spans="1:24" ht="20.100000000000001" customHeight="1" thickBot="1">
      <c r="A24" s="17"/>
      <c r="B24" s="32" t="s">
        <v>47</v>
      </c>
      <c r="C24" s="3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9">
        <v>0</v>
      </c>
      <c r="K24" s="19">
        <v>0</v>
      </c>
      <c r="L24" s="19">
        <v>0</v>
      </c>
      <c r="M24" s="19">
        <v>0</v>
      </c>
      <c r="N24" s="19">
        <v>0</v>
      </c>
      <c r="O24" s="19">
        <v>0</v>
      </c>
      <c r="P24" s="5">
        <v>0</v>
      </c>
      <c r="Q24" s="3">
        <v>0</v>
      </c>
    </row>
    <row r="25" spans="1:24" ht="20.100000000000001" customHeight="1" thickBot="1">
      <c r="A25" s="4"/>
      <c r="B25" s="34" t="s">
        <v>48</v>
      </c>
      <c r="C25" s="35"/>
      <c r="D25" s="18">
        <v>0</v>
      </c>
      <c r="E25" s="18">
        <v>0</v>
      </c>
      <c r="F25" s="18">
        <v>0</v>
      </c>
      <c r="G25" s="18">
        <v>0</v>
      </c>
      <c r="H25" s="18">
        <v>0</v>
      </c>
      <c r="I25" s="18">
        <v>0</v>
      </c>
      <c r="J25" s="19">
        <v>0</v>
      </c>
      <c r="K25" s="19">
        <v>0</v>
      </c>
      <c r="L25" s="19">
        <v>0</v>
      </c>
      <c r="M25" s="19">
        <v>0</v>
      </c>
      <c r="N25" s="19">
        <v>0</v>
      </c>
      <c r="O25" s="19">
        <v>0</v>
      </c>
      <c r="P25" s="5">
        <v>0</v>
      </c>
      <c r="Q25" s="3">
        <v>0</v>
      </c>
    </row>
    <row r="26" spans="1:24" ht="20.100000000000001" customHeight="1" thickBot="1">
      <c r="A26" s="4"/>
      <c r="B26" s="34" t="s">
        <v>7</v>
      </c>
      <c r="C26" s="35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9">
        <v>0</v>
      </c>
      <c r="K26" s="19">
        <v>0</v>
      </c>
      <c r="L26" s="19">
        <v>0</v>
      </c>
      <c r="M26" s="19">
        <v>0</v>
      </c>
      <c r="N26" s="19">
        <v>0</v>
      </c>
      <c r="O26" s="19">
        <v>0</v>
      </c>
      <c r="P26" s="5">
        <v>0</v>
      </c>
      <c r="Q26" s="3">
        <v>0</v>
      </c>
    </row>
    <row r="27" spans="1:24" ht="39" customHeight="1" thickBot="1">
      <c r="A27" s="4"/>
      <c r="B27" s="23" t="s">
        <v>50</v>
      </c>
      <c r="C27" s="24"/>
      <c r="D27" s="5">
        <v>0</v>
      </c>
      <c r="E27" s="5">
        <v>0</v>
      </c>
      <c r="F27" s="5">
        <v>0</v>
      </c>
      <c r="G27" s="5">
        <v>0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3">
        <v>0</v>
      </c>
      <c r="R27" s="12"/>
      <c r="S27" s="12"/>
      <c r="T27" s="13"/>
      <c r="U27" s="12"/>
      <c r="V27" s="12"/>
      <c r="W27" s="12"/>
      <c r="X27" s="11"/>
    </row>
    <row r="28" spans="1:24" ht="49.5" customHeight="1" thickBot="1">
      <c r="A28" s="4"/>
      <c r="B28" s="23" t="s">
        <v>51</v>
      </c>
      <c r="C28" s="24"/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3">
        <v>0</v>
      </c>
      <c r="R28" s="12"/>
      <c r="S28" s="12"/>
      <c r="T28" s="13"/>
      <c r="U28" s="12"/>
      <c r="V28" s="12"/>
      <c r="W28" s="12"/>
      <c r="X28" s="11"/>
    </row>
    <row r="29" spans="1:24" ht="21.75" customHeight="1" thickBot="1">
      <c r="A29" s="4"/>
      <c r="B29" s="23" t="s">
        <v>52</v>
      </c>
      <c r="C29" s="24"/>
      <c r="D29" s="5">
        <v>0</v>
      </c>
      <c r="E29" s="5">
        <v>0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3">
        <v>0</v>
      </c>
      <c r="R29" s="12"/>
      <c r="S29" s="12"/>
      <c r="T29" s="12"/>
      <c r="U29" s="12"/>
      <c r="V29" s="12"/>
      <c r="W29" s="12"/>
      <c r="X29" s="11"/>
    </row>
    <row r="30" spans="1:24" ht="20.100000000000001" customHeight="1" thickBot="1">
      <c r="A30" s="30" t="s">
        <v>17</v>
      </c>
      <c r="B30" s="31"/>
      <c r="C30" s="31"/>
      <c r="D30" s="18">
        <v>46242.39</v>
      </c>
      <c r="E30" s="18">
        <v>48222.2</v>
      </c>
      <c r="F30" s="18">
        <v>49500.840000000004</v>
      </c>
      <c r="G30" s="18">
        <v>48972.94</v>
      </c>
      <c r="H30" s="18">
        <v>69639.899999999994</v>
      </c>
      <c r="I30" s="18">
        <v>49236.89</v>
      </c>
      <c r="J30" s="20">
        <v>49236.89</v>
      </c>
      <c r="K30" s="20">
        <v>49236.899999999994</v>
      </c>
      <c r="L30" s="20">
        <v>48853.54</v>
      </c>
      <c r="M30" s="20">
        <v>49236.89</v>
      </c>
      <c r="N30" s="20">
        <v>50112.14</v>
      </c>
      <c r="O30" s="20">
        <v>78329.05</v>
      </c>
      <c r="P30" s="5">
        <f>SUM(D30:O30)</f>
        <v>636820.57000000007</v>
      </c>
      <c r="Q30" s="3">
        <v>0</v>
      </c>
      <c r="T30" s="11"/>
    </row>
    <row r="31" spans="1:24" ht="12" thickBo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</row>
    <row r="32" spans="1:24" ht="12" thickBot="1">
      <c r="A32" s="27" t="s">
        <v>18</v>
      </c>
      <c r="B32" s="27"/>
      <c r="C32" s="28"/>
      <c r="D32" s="28"/>
      <c r="E32" s="28"/>
      <c r="F32" s="28"/>
      <c r="G32" s="28"/>
      <c r="H32" s="28"/>
      <c r="I32" s="28"/>
      <c r="J32" s="29"/>
      <c r="K32" s="29"/>
      <c r="L32" s="29"/>
      <c r="M32" s="29" t="s">
        <v>1</v>
      </c>
      <c r="N32" s="29"/>
      <c r="O32" s="29"/>
      <c r="P32" s="29"/>
      <c r="Q32" s="6" t="s">
        <v>4</v>
      </c>
    </row>
    <row r="33" spans="1:18" ht="12" thickBot="1">
      <c r="A33" s="55" t="s">
        <v>21</v>
      </c>
      <c r="B33" s="55"/>
      <c r="C33" s="56"/>
      <c r="D33" s="56"/>
      <c r="E33" s="56"/>
      <c r="F33" s="56"/>
      <c r="G33" s="56"/>
      <c r="H33" s="56"/>
      <c r="I33" s="56"/>
      <c r="J33" s="57"/>
      <c r="K33" s="57"/>
      <c r="L33" s="57"/>
      <c r="M33" s="63">
        <v>100359689.76000001</v>
      </c>
      <c r="N33" s="63"/>
      <c r="O33" s="63"/>
      <c r="P33" s="63"/>
      <c r="Q33" s="21">
        <v>0</v>
      </c>
      <c r="R33" s="22">
        <f>M33-100359689.76</f>
        <v>0</v>
      </c>
    </row>
    <row r="34" spans="1:18" ht="12" thickBot="1">
      <c r="A34" s="55" t="s">
        <v>56</v>
      </c>
      <c r="B34" s="55"/>
      <c r="C34" s="56"/>
      <c r="D34" s="56"/>
      <c r="E34" s="56"/>
      <c r="F34" s="56"/>
      <c r="G34" s="56"/>
      <c r="H34" s="56"/>
      <c r="I34" s="56"/>
      <c r="J34" s="57"/>
      <c r="K34" s="57"/>
      <c r="L34" s="57"/>
      <c r="M34" s="63">
        <v>2299866.08</v>
      </c>
      <c r="N34" s="63"/>
      <c r="O34" s="63"/>
      <c r="P34" s="63"/>
      <c r="Q34" s="21">
        <v>0</v>
      </c>
    </row>
    <row r="35" spans="1:18" ht="12" thickBot="1">
      <c r="A35" s="58" t="s">
        <v>57</v>
      </c>
      <c r="B35" s="58"/>
      <c r="C35" s="58"/>
      <c r="D35" s="58"/>
      <c r="E35" s="58"/>
      <c r="F35" s="58"/>
      <c r="G35" s="58"/>
      <c r="H35" s="58"/>
      <c r="I35" s="58"/>
      <c r="J35" s="58"/>
      <c r="K35" s="58"/>
      <c r="L35" s="59"/>
      <c r="M35" s="63">
        <v>341250</v>
      </c>
      <c r="N35" s="63"/>
      <c r="O35" s="63"/>
      <c r="P35" s="63"/>
      <c r="Q35" s="21">
        <v>0</v>
      </c>
    </row>
    <row r="36" spans="1:18" ht="12" thickBot="1">
      <c r="A36" s="58" t="s">
        <v>58</v>
      </c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9"/>
      <c r="M36" s="63">
        <v>1372272</v>
      </c>
      <c r="N36" s="63"/>
      <c r="O36" s="63"/>
      <c r="P36" s="63"/>
      <c r="Q36" s="21">
        <v>0</v>
      </c>
    </row>
    <row r="37" spans="1:18" ht="12" thickBot="1">
      <c r="A37" s="58" t="s">
        <v>59</v>
      </c>
      <c r="B37" s="58"/>
      <c r="C37" s="58"/>
      <c r="D37" s="58"/>
      <c r="E37" s="58"/>
      <c r="F37" s="58"/>
      <c r="G37" s="58"/>
      <c r="H37" s="58"/>
      <c r="I37" s="58"/>
      <c r="J37" s="58"/>
      <c r="K37" s="58"/>
      <c r="L37" s="59"/>
      <c r="M37" s="63">
        <v>0</v>
      </c>
      <c r="N37" s="63"/>
      <c r="O37" s="63"/>
      <c r="P37" s="63"/>
      <c r="Q37" s="21">
        <v>0</v>
      </c>
    </row>
    <row r="38" spans="1:18" ht="12" thickBot="1">
      <c r="A38" s="54" t="s">
        <v>60</v>
      </c>
      <c r="B38" s="55"/>
      <c r="C38" s="56"/>
      <c r="D38" s="56"/>
      <c r="E38" s="56"/>
      <c r="F38" s="56"/>
      <c r="G38" s="56"/>
      <c r="H38" s="56"/>
      <c r="I38" s="56"/>
      <c r="J38" s="57"/>
      <c r="K38" s="57"/>
      <c r="L38" s="57"/>
      <c r="M38" s="63">
        <f>M33-M34-M35-M36-M37</f>
        <v>96346301.680000007</v>
      </c>
      <c r="N38" s="63"/>
      <c r="O38" s="63"/>
      <c r="P38" s="63"/>
      <c r="Q38" s="21">
        <v>0</v>
      </c>
    </row>
    <row r="39" spans="1:18" ht="12" thickBot="1">
      <c r="A39" s="60" t="s">
        <v>61</v>
      </c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2">
        <f>P30</f>
        <v>636820.57000000007</v>
      </c>
      <c r="N39" s="62"/>
      <c r="O39" s="62"/>
      <c r="P39" s="62"/>
      <c r="Q39" s="7">
        <v>6.5933678922887621E-3</v>
      </c>
    </row>
    <row r="40" spans="1:18" ht="12" thickBot="1">
      <c r="A40" s="64" t="s">
        <v>53</v>
      </c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3">
        <f>M38*Q40</f>
        <v>5780778.1008000001</v>
      </c>
      <c r="N40" s="63"/>
      <c r="O40" s="63"/>
      <c r="P40" s="63"/>
      <c r="Q40" s="8">
        <v>0.06</v>
      </c>
    </row>
    <row r="41" spans="1:18" ht="12" thickBot="1">
      <c r="A41" s="64" t="s">
        <v>54</v>
      </c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3">
        <f>M38*Q41</f>
        <v>5491739.1957599996</v>
      </c>
      <c r="N41" s="63"/>
      <c r="O41" s="63"/>
      <c r="P41" s="63"/>
      <c r="Q41" s="10">
        <v>5.6999999999999995E-2</v>
      </c>
    </row>
    <row r="42" spans="1:18" ht="12" thickBot="1">
      <c r="A42" s="66" t="s">
        <v>55</v>
      </c>
      <c r="B42" s="67"/>
      <c r="C42" s="67"/>
      <c r="D42" s="67"/>
      <c r="E42" s="67"/>
      <c r="F42" s="67"/>
      <c r="G42" s="67"/>
      <c r="H42" s="67"/>
      <c r="I42" s="67"/>
      <c r="J42" s="67"/>
      <c r="K42" s="67"/>
      <c r="L42" s="67"/>
      <c r="M42" s="68">
        <f>M38*Q42</f>
        <v>5202700.2907199999</v>
      </c>
      <c r="N42" s="68"/>
      <c r="O42" s="68"/>
      <c r="P42" s="68"/>
      <c r="Q42" s="9">
        <v>5.3999999999999999E-2</v>
      </c>
    </row>
    <row r="43" spans="1:18" s="16" customFormat="1" ht="11.25" customHeight="1">
      <c r="A43" s="70" t="s">
        <v>79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</row>
    <row r="44" spans="1:18" s="16" customFormat="1">
      <c r="A44" s="71"/>
      <c r="B44" s="71"/>
      <c r="C44" s="71"/>
      <c r="D44" s="71"/>
      <c r="E44" s="71"/>
      <c r="F44" s="71"/>
      <c r="G44" s="71"/>
      <c r="H44" s="71"/>
      <c r="I44" s="71"/>
      <c r="J44" s="71"/>
      <c r="K44" s="71"/>
      <c r="L44" s="71"/>
      <c r="M44" s="71"/>
      <c r="N44" s="71"/>
      <c r="O44" s="71"/>
      <c r="P44" s="71"/>
      <c r="Q44" s="71"/>
    </row>
    <row r="45" spans="1:18" s="16" customFormat="1">
      <c r="A45" s="74" t="s">
        <v>80</v>
      </c>
      <c r="B45" s="72"/>
      <c r="C45" s="72"/>
      <c r="D45" s="72"/>
      <c r="E45" s="72"/>
      <c r="F45" s="72"/>
      <c r="G45" s="72"/>
      <c r="H45" s="73"/>
      <c r="I45" s="73"/>
      <c r="J45" s="73"/>
      <c r="K45" s="73"/>
      <c r="L45" s="73"/>
      <c r="M45" s="73"/>
      <c r="N45" s="73"/>
      <c r="O45" s="73"/>
      <c r="P45" s="73"/>
      <c r="Q45" s="73"/>
    </row>
    <row r="46" spans="1:18" s="16" customFormat="1" ht="11.25" customHeight="1">
      <c r="B46" s="72"/>
      <c r="C46" s="72"/>
      <c r="D46" s="72"/>
      <c r="E46" s="72"/>
      <c r="F46" s="72"/>
      <c r="G46" s="72"/>
      <c r="H46" s="73"/>
      <c r="I46" s="73"/>
      <c r="J46" s="73"/>
      <c r="K46" s="73"/>
      <c r="L46" s="73"/>
      <c r="M46" s="73"/>
      <c r="N46" s="73"/>
      <c r="O46" s="73"/>
      <c r="P46" s="73"/>
      <c r="Q46" s="73"/>
    </row>
    <row r="47" spans="1:18" s="16" customFormat="1" ht="11.25" customHeight="1">
      <c r="B47" s="75" t="s">
        <v>111</v>
      </c>
      <c r="C47" s="75"/>
      <c r="D47" s="75"/>
      <c r="G47" s="76" t="s">
        <v>69</v>
      </c>
      <c r="H47" s="76"/>
      <c r="I47" s="76"/>
      <c r="M47" s="75" t="s">
        <v>13</v>
      </c>
      <c r="N47" s="75"/>
      <c r="O47" s="75"/>
      <c r="P47" s="75"/>
    </row>
    <row r="48" spans="1:18" s="77" customFormat="1" ht="11.25" customHeight="1">
      <c r="B48" s="75" t="s">
        <v>41</v>
      </c>
      <c r="C48" s="75"/>
      <c r="D48" s="75"/>
      <c r="G48" s="69" t="s">
        <v>62</v>
      </c>
      <c r="H48" s="69"/>
      <c r="I48" s="69"/>
      <c r="M48" s="78" t="s">
        <v>14</v>
      </c>
      <c r="N48" s="78"/>
      <c r="O48" s="78"/>
      <c r="P48" s="78"/>
    </row>
    <row r="49" spans="2:16" s="16" customFormat="1" ht="11.25" customHeight="1">
      <c r="B49" s="75" t="s">
        <v>112</v>
      </c>
      <c r="C49" s="75"/>
      <c r="D49" s="75"/>
      <c r="G49" s="76" t="s">
        <v>70</v>
      </c>
      <c r="H49" s="76"/>
      <c r="I49" s="76"/>
      <c r="M49" s="75" t="s">
        <v>15</v>
      </c>
      <c r="N49" s="75"/>
      <c r="O49" s="75"/>
      <c r="P49" s="75"/>
    </row>
    <row r="50" spans="2:16" s="16" customFormat="1"/>
  </sheetData>
  <mergeCells count="66">
    <mergeCell ref="O48:P48"/>
    <mergeCell ref="M49:N49"/>
    <mergeCell ref="O49:P49"/>
    <mergeCell ref="M47:N47"/>
    <mergeCell ref="O47:P47"/>
    <mergeCell ref="M48:N48"/>
    <mergeCell ref="B47:D47"/>
    <mergeCell ref="B49:D49"/>
    <mergeCell ref="G47:I47"/>
    <mergeCell ref="G48:I48"/>
    <mergeCell ref="G49:I49"/>
    <mergeCell ref="B48:D48"/>
    <mergeCell ref="A43:Q43"/>
    <mergeCell ref="A44:Q44"/>
    <mergeCell ref="A40:L40"/>
    <mergeCell ref="M40:P40"/>
    <mergeCell ref="A41:L41"/>
    <mergeCell ref="M41:P41"/>
    <mergeCell ref="A42:L42"/>
    <mergeCell ref="M42:P42"/>
    <mergeCell ref="A38:L38"/>
    <mergeCell ref="A37:L37"/>
    <mergeCell ref="A39:L39"/>
    <mergeCell ref="M39:P39"/>
    <mergeCell ref="M33:P33"/>
    <mergeCell ref="A33:L33"/>
    <mergeCell ref="A34:L34"/>
    <mergeCell ref="A36:L36"/>
    <mergeCell ref="A35:L35"/>
    <mergeCell ref="M37:P37"/>
    <mergeCell ref="M38:P38"/>
    <mergeCell ref="M34:P34"/>
    <mergeCell ref="M36:P36"/>
    <mergeCell ref="M35:P35"/>
    <mergeCell ref="A21:C21"/>
    <mergeCell ref="Q11:Q12"/>
    <mergeCell ref="A13:C13"/>
    <mergeCell ref="A14:C14"/>
    <mergeCell ref="B15:C15"/>
    <mergeCell ref="B19:C19"/>
    <mergeCell ref="A20:C20"/>
    <mergeCell ref="A3:Q3"/>
    <mergeCell ref="A2:Q2"/>
    <mergeCell ref="A4:Q4"/>
    <mergeCell ref="B18:C18"/>
    <mergeCell ref="A5:Q5"/>
    <mergeCell ref="A6:Q6"/>
    <mergeCell ref="B16:C16"/>
    <mergeCell ref="A17:C17"/>
    <mergeCell ref="A7:Q7"/>
    <mergeCell ref="A8:C8"/>
    <mergeCell ref="A9:C12"/>
    <mergeCell ref="D9:Q9"/>
    <mergeCell ref="D10:Q10"/>
    <mergeCell ref="D11:P11"/>
    <mergeCell ref="A22:C22"/>
    <mergeCell ref="B23:C23"/>
    <mergeCell ref="B29:C29"/>
    <mergeCell ref="A32:L32"/>
    <mergeCell ref="M32:P32"/>
    <mergeCell ref="A30:C30"/>
    <mergeCell ref="B24:C24"/>
    <mergeCell ref="B25:C25"/>
    <mergeCell ref="B26:C26"/>
    <mergeCell ref="B27:C27"/>
    <mergeCell ref="B28:C28"/>
  </mergeCells>
  <pageMargins left="0.51181102362204722" right="0.51181102362204722" top="0.59055118110236227" bottom="0.59055118110236227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1"/>
  <sheetViews>
    <sheetView showGridLines="0" zoomScaleNormal="100" workbookViewId="0">
      <selection activeCell="E16" sqref="E16"/>
    </sheetView>
  </sheetViews>
  <sheetFormatPr defaultRowHeight="12.75"/>
  <cols>
    <col min="1" max="1" width="9.140625" style="85"/>
    <col min="2" max="2" width="40.28515625" style="85" bestFit="1" customWidth="1"/>
    <col min="3" max="3" width="16.42578125" style="85" customWidth="1"/>
    <col min="4" max="4" width="9" style="85" bestFit="1" customWidth="1"/>
    <col min="5" max="5" width="7.85546875" style="85" bestFit="1" customWidth="1"/>
    <col min="6" max="6" width="16.42578125" style="85" customWidth="1"/>
    <col min="7" max="7" width="13.7109375" style="85" customWidth="1"/>
    <col min="8" max="8" width="18.140625" style="85" customWidth="1"/>
    <col min="9" max="9" width="28.5703125" style="85" customWidth="1"/>
    <col min="10" max="10" width="17.28515625" style="85" customWidth="1"/>
    <col min="11" max="11" width="21.7109375" style="85" customWidth="1"/>
    <col min="12" max="12" width="23.42578125" style="85" customWidth="1"/>
    <col min="13" max="16384" width="9.140625" style="85"/>
  </cols>
  <sheetData>
    <row r="1" spans="1:15">
      <c r="A1" s="79"/>
      <c r="B1" s="80"/>
      <c r="C1" s="80"/>
      <c r="D1" s="80"/>
      <c r="E1" s="80"/>
      <c r="F1" s="80"/>
      <c r="G1" s="80"/>
      <c r="H1" s="80"/>
      <c r="I1" s="80"/>
      <c r="J1" s="81"/>
      <c r="K1" s="81"/>
      <c r="L1" s="82"/>
      <c r="M1" s="82"/>
      <c r="N1" s="83"/>
      <c r="O1" s="84"/>
    </row>
    <row r="2" spans="1:15">
      <c r="A2" s="79"/>
      <c r="B2" s="81"/>
      <c r="C2" s="81"/>
      <c r="D2" s="81"/>
      <c r="E2" s="81"/>
      <c r="F2" s="81"/>
      <c r="G2" s="81"/>
      <c r="H2" s="81"/>
      <c r="I2" s="81"/>
      <c r="J2" s="81"/>
      <c r="K2" s="81"/>
      <c r="L2" s="84"/>
      <c r="M2" s="86"/>
      <c r="N2" s="83"/>
      <c r="O2" s="84"/>
    </row>
    <row r="3" spans="1:15">
      <c r="B3" s="87" t="s">
        <v>12</v>
      </c>
      <c r="C3" s="87"/>
      <c r="D3" s="87"/>
      <c r="E3" s="87"/>
      <c r="F3" s="87"/>
      <c r="G3" s="87"/>
      <c r="H3" s="87"/>
      <c r="I3" s="87"/>
      <c r="J3" s="87"/>
      <c r="K3" s="87"/>
      <c r="L3" s="87"/>
    </row>
    <row r="4" spans="1:15">
      <c r="B4" s="87" t="s">
        <v>81</v>
      </c>
      <c r="C4" s="87"/>
      <c r="D4" s="87"/>
      <c r="E4" s="87"/>
      <c r="F4" s="87"/>
      <c r="G4" s="87"/>
      <c r="H4" s="87"/>
      <c r="I4" s="87"/>
      <c r="J4" s="87"/>
      <c r="K4" s="87"/>
      <c r="L4" s="87"/>
    </row>
    <row r="5" spans="1:15">
      <c r="B5" s="88" t="s">
        <v>82</v>
      </c>
      <c r="C5" s="88"/>
      <c r="D5" s="88"/>
      <c r="E5" s="88"/>
      <c r="F5" s="88"/>
      <c r="G5" s="88"/>
      <c r="H5" s="88"/>
      <c r="I5" s="88"/>
      <c r="J5" s="88"/>
      <c r="K5" s="88"/>
      <c r="L5" s="88"/>
    </row>
    <row r="6" spans="1:15">
      <c r="B6" s="87" t="s">
        <v>2</v>
      </c>
      <c r="C6" s="87"/>
      <c r="D6" s="87"/>
      <c r="E6" s="87"/>
      <c r="F6" s="87"/>
      <c r="G6" s="87"/>
      <c r="H6" s="87"/>
      <c r="I6" s="87"/>
      <c r="J6" s="87"/>
      <c r="K6" s="87"/>
      <c r="L6" s="87"/>
    </row>
    <row r="7" spans="1:15">
      <c r="B7" s="89" t="s">
        <v>77</v>
      </c>
      <c r="C7" s="89"/>
      <c r="D7" s="89"/>
      <c r="E7" s="89"/>
      <c r="F7" s="89"/>
      <c r="G7" s="89"/>
      <c r="H7" s="89"/>
      <c r="I7" s="89"/>
      <c r="J7" s="89"/>
      <c r="K7" s="89"/>
      <c r="L7" s="89"/>
    </row>
    <row r="8" spans="1:15">
      <c r="B8" s="87"/>
      <c r="C8" s="87"/>
      <c r="D8" s="87"/>
      <c r="E8" s="87"/>
      <c r="F8" s="87"/>
      <c r="G8" s="87"/>
      <c r="H8" s="87"/>
      <c r="I8" s="87"/>
      <c r="J8" s="90"/>
      <c r="K8" s="90"/>
      <c r="L8" s="91"/>
    </row>
    <row r="9" spans="1:15">
      <c r="B9" s="92" t="s">
        <v>83</v>
      </c>
      <c r="C9" s="92"/>
      <c r="D9" s="92"/>
      <c r="E9" s="92"/>
      <c r="F9" s="92"/>
      <c r="G9" s="92"/>
      <c r="H9" s="93"/>
      <c r="I9" s="94"/>
      <c r="J9" s="93"/>
      <c r="K9" s="93"/>
      <c r="L9" s="94">
        <v>1</v>
      </c>
    </row>
    <row r="10" spans="1:15">
      <c r="B10" s="95" t="s">
        <v>84</v>
      </c>
      <c r="C10" s="96" t="s">
        <v>85</v>
      </c>
      <c r="D10" s="97" t="s">
        <v>86</v>
      </c>
      <c r="E10" s="97"/>
      <c r="F10" s="97"/>
      <c r="G10" s="97"/>
      <c r="H10" s="98" t="s">
        <v>87</v>
      </c>
      <c r="I10" s="99" t="s">
        <v>88</v>
      </c>
      <c r="J10" s="100" t="s">
        <v>89</v>
      </c>
      <c r="K10" s="98" t="s">
        <v>87</v>
      </c>
      <c r="L10" s="98" t="s">
        <v>90</v>
      </c>
      <c r="M10" s="101"/>
    </row>
    <row r="11" spans="1:15">
      <c r="B11" s="95"/>
      <c r="C11" s="102"/>
      <c r="D11" s="99" t="s">
        <v>91</v>
      </c>
      <c r="E11" s="99"/>
      <c r="F11" s="99" t="s">
        <v>92</v>
      </c>
      <c r="G11" s="99" t="s">
        <v>93</v>
      </c>
      <c r="H11" s="98"/>
      <c r="I11" s="99"/>
      <c r="J11" s="103"/>
      <c r="K11" s="98"/>
      <c r="L11" s="98"/>
      <c r="M11" s="101"/>
    </row>
    <row r="12" spans="1:15" ht="36">
      <c r="B12" s="95"/>
      <c r="C12" s="102"/>
      <c r="D12" s="104" t="s">
        <v>94</v>
      </c>
      <c r="E12" s="104" t="s">
        <v>95</v>
      </c>
      <c r="F12" s="99"/>
      <c r="G12" s="99"/>
      <c r="H12" s="98"/>
      <c r="I12" s="99"/>
      <c r="J12" s="97"/>
      <c r="K12" s="98"/>
      <c r="L12" s="98"/>
      <c r="M12" s="101"/>
    </row>
    <row r="13" spans="1:15">
      <c r="B13" s="95"/>
      <c r="C13" s="105" t="s">
        <v>96</v>
      </c>
      <c r="D13" s="104" t="s">
        <v>97</v>
      </c>
      <c r="E13" s="104" t="s">
        <v>98</v>
      </c>
      <c r="F13" s="106" t="s">
        <v>99</v>
      </c>
      <c r="G13" s="106" t="s">
        <v>100</v>
      </c>
      <c r="H13" s="98"/>
      <c r="I13" s="107" t="s">
        <v>101</v>
      </c>
      <c r="J13" s="104" t="s">
        <v>102</v>
      </c>
      <c r="K13" s="98"/>
      <c r="L13" s="98"/>
      <c r="M13" s="101"/>
      <c r="N13" s="108"/>
      <c r="O13" s="109"/>
    </row>
    <row r="14" spans="1:15">
      <c r="B14" s="110" t="s">
        <v>103</v>
      </c>
      <c r="C14" s="111">
        <v>62679.199999999997</v>
      </c>
      <c r="D14" s="111">
        <v>0</v>
      </c>
      <c r="E14" s="111">
        <v>5718.28</v>
      </c>
      <c r="F14" s="111">
        <v>0</v>
      </c>
      <c r="G14" s="111">
        <v>56960.92</v>
      </c>
      <c r="H14" s="111">
        <v>0</v>
      </c>
      <c r="I14" s="111">
        <v>0</v>
      </c>
      <c r="J14" s="111">
        <v>0</v>
      </c>
      <c r="K14" s="111">
        <v>0</v>
      </c>
      <c r="L14" s="112">
        <v>0</v>
      </c>
      <c r="M14" s="113"/>
      <c r="N14" s="114"/>
    </row>
    <row r="15" spans="1:15">
      <c r="A15" s="115">
        <v>1501</v>
      </c>
      <c r="B15" s="176" t="s">
        <v>104</v>
      </c>
      <c r="C15" s="116">
        <v>62679.199999999997</v>
      </c>
      <c r="D15" s="116">
        <v>0</v>
      </c>
      <c r="E15" s="116">
        <v>5718.28</v>
      </c>
      <c r="F15" s="116">
        <v>0</v>
      </c>
      <c r="G15" s="116">
        <v>56960.92</v>
      </c>
      <c r="H15" s="116">
        <v>0</v>
      </c>
      <c r="I15" s="116">
        <v>0</v>
      </c>
      <c r="J15" s="116">
        <v>0</v>
      </c>
      <c r="K15" s="116">
        <v>0</v>
      </c>
      <c r="L15" s="117">
        <v>0</v>
      </c>
      <c r="M15" s="101"/>
      <c r="N15" s="108"/>
      <c r="O15" s="109"/>
    </row>
    <row r="16" spans="1:15" hidden="1">
      <c r="B16" s="118" t="s">
        <v>105</v>
      </c>
      <c r="C16" s="119">
        <v>0</v>
      </c>
      <c r="D16" s="120">
        <v>0</v>
      </c>
      <c r="E16" s="121">
        <v>0</v>
      </c>
      <c r="F16" s="119">
        <v>0</v>
      </c>
      <c r="G16" s="120"/>
      <c r="H16" s="121"/>
      <c r="I16" s="121">
        <v>0</v>
      </c>
      <c r="J16" s="121">
        <v>0</v>
      </c>
      <c r="K16" s="121"/>
      <c r="L16" s="122">
        <v>0</v>
      </c>
      <c r="M16" s="101"/>
      <c r="N16" s="108"/>
      <c r="O16" s="109"/>
    </row>
    <row r="17" spans="2:20">
      <c r="C17" s="123"/>
      <c r="D17" s="123"/>
      <c r="E17" s="123"/>
      <c r="F17" s="123"/>
      <c r="G17" s="123"/>
      <c r="H17" s="123"/>
      <c r="I17" s="123"/>
      <c r="J17" s="123"/>
      <c r="K17" s="123"/>
      <c r="L17" s="123"/>
      <c r="M17" s="101">
        <v>0</v>
      </c>
      <c r="T17" s="108"/>
    </row>
    <row r="18" spans="2:20">
      <c r="B18" s="110" t="s">
        <v>106</v>
      </c>
      <c r="C18" s="124">
        <v>0</v>
      </c>
      <c r="D18" s="124">
        <v>0</v>
      </c>
      <c r="E18" s="124">
        <v>0</v>
      </c>
      <c r="F18" s="124">
        <v>0</v>
      </c>
      <c r="G18" s="124">
        <v>0</v>
      </c>
      <c r="H18" s="124">
        <v>0</v>
      </c>
      <c r="I18" s="124">
        <v>0</v>
      </c>
      <c r="J18" s="124">
        <v>0</v>
      </c>
      <c r="K18" s="124">
        <v>0</v>
      </c>
      <c r="L18" s="125">
        <v>0</v>
      </c>
      <c r="M18" s="101"/>
      <c r="N18" s="108"/>
      <c r="O18" s="109"/>
    </row>
    <row r="19" spans="2:20">
      <c r="C19" s="123"/>
      <c r="D19" s="123"/>
      <c r="E19" s="123"/>
      <c r="F19" s="123"/>
      <c r="G19" s="123"/>
      <c r="H19" s="123"/>
      <c r="I19" s="123"/>
      <c r="J19" s="123"/>
      <c r="K19" s="123"/>
      <c r="L19" s="123"/>
      <c r="M19" s="101"/>
      <c r="T19" s="108"/>
    </row>
    <row r="20" spans="2:20" hidden="1">
      <c r="B20" s="118" t="s">
        <v>107</v>
      </c>
      <c r="C20" s="126"/>
      <c r="D20" s="126"/>
      <c r="E20" s="127"/>
      <c r="F20" s="126"/>
      <c r="G20" s="126"/>
      <c r="H20" s="127"/>
      <c r="I20" s="127"/>
      <c r="J20" s="127"/>
      <c r="K20" s="127"/>
      <c r="L20" s="127"/>
      <c r="M20" s="101"/>
      <c r="Q20" s="128"/>
      <c r="S20" s="128"/>
      <c r="T20" s="108"/>
    </row>
    <row r="21" spans="2:20">
      <c r="B21" s="110" t="s">
        <v>108</v>
      </c>
      <c r="C21" s="129">
        <v>62679.199999999997</v>
      </c>
      <c r="D21" s="129">
        <v>0</v>
      </c>
      <c r="E21" s="129">
        <v>5718.28</v>
      </c>
      <c r="F21" s="129">
        <v>0</v>
      </c>
      <c r="G21" s="129">
        <v>56960.92</v>
      </c>
      <c r="H21" s="112"/>
      <c r="I21" s="129">
        <v>0</v>
      </c>
      <c r="J21" s="129">
        <v>0</v>
      </c>
      <c r="K21" s="112"/>
      <c r="L21" s="112">
        <v>0</v>
      </c>
      <c r="M21" s="101"/>
      <c r="N21" s="108"/>
      <c r="O21" s="130"/>
      <c r="Q21" s="131"/>
      <c r="S21" s="128"/>
      <c r="T21" s="108"/>
    </row>
    <row r="22" spans="2:20">
      <c r="B22" s="132" t="str">
        <f>Anexo_1!A43</f>
        <v>FONTE: Governança Brasil - Execução Orçamentária e Contabilidade Pública, 28/Jan/2026, 13h e 22m.</v>
      </c>
      <c r="C22" s="132"/>
      <c r="D22" s="132"/>
      <c r="E22" s="132"/>
      <c r="F22" s="132"/>
      <c r="G22" s="132"/>
      <c r="N22" s="114"/>
    </row>
    <row r="23" spans="2:20">
      <c r="B23" s="81"/>
      <c r="C23" s="133"/>
      <c r="D23" s="133"/>
      <c r="E23" s="133"/>
      <c r="F23" s="81"/>
      <c r="G23" s="81"/>
      <c r="H23" s="81"/>
      <c r="I23" s="81"/>
      <c r="J23" s="81"/>
      <c r="K23" s="81"/>
      <c r="L23" s="134"/>
      <c r="M23" s="135"/>
      <c r="N23" s="114"/>
    </row>
    <row r="24" spans="2:20">
      <c r="B24" s="136" t="s">
        <v>80</v>
      </c>
      <c r="C24" s="137"/>
      <c r="D24" s="136"/>
      <c r="E24" s="136"/>
      <c r="F24" s="137"/>
      <c r="G24" s="136"/>
      <c r="H24" s="136"/>
      <c r="I24" s="136"/>
      <c r="J24" s="136"/>
      <c r="K24" s="136"/>
      <c r="N24" s="114"/>
    </row>
    <row r="25" spans="2:20">
      <c r="B25" s="136"/>
      <c r="C25" s="137"/>
      <c r="D25" s="136"/>
      <c r="E25" s="136"/>
      <c r="F25" s="137"/>
      <c r="G25" s="136"/>
      <c r="H25" s="136"/>
      <c r="I25" s="136"/>
      <c r="J25" s="136"/>
      <c r="K25" s="136"/>
      <c r="N25" s="114"/>
    </row>
    <row r="26" spans="2:20">
      <c r="N26" s="114"/>
    </row>
    <row r="27" spans="2:20">
      <c r="B27" s="138" t="s">
        <v>111</v>
      </c>
      <c r="C27" s="138"/>
      <c r="F27" s="139" t="s">
        <v>69</v>
      </c>
      <c r="G27" s="139"/>
      <c r="H27" s="84"/>
      <c r="I27" s="82" t="s">
        <v>13</v>
      </c>
      <c r="J27" s="82"/>
      <c r="K27" s="84"/>
    </row>
    <row r="28" spans="2:20">
      <c r="B28" s="138" t="s">
        <v>41</v>
      </c>
      <c r="C28" s="138"/>
      <c r="F28" s="139" t="s">
        <v>109</v>
      </c>
      <c r="G28" s="139"/>
      <c r="H28" s="84"/>
      <c r="I28" s="82" t="s">
        <v>14</v>
      </c>
      <c r="J28" s="82"/>
      <c r="K28" s="84"/>
      <c r="L28" s="82"/>
      <c r="M28" s="82"/>
      <c r="O28" s="84"/>
    </row>
    <row r="29" spans="2:20">
      <c r="B29" s="138" t="s">
        <v>112</v>
      </c>
      <c r="C29" s="138"/>
      <c r="F29" s="139" t="s">
        <v>70</v>
      </c>
      <c r="G29" s="139"/>
      <c r="H29" s="84"/>
      <c r="I29" s="82" t="s">
        <v>15</v>
      </c>
      <c r="J29" s="82"/>
      <c r="K29" s="84"/>
      <c r="L29" s="82"/>
      <c r="M29" s="82"/>
      <c r="O29" s="84"/>
    </row>
    <row r="30" spans="2:20">
      <c r="B30" s="84"/>
      <c r="C30" s="84"/>
      <c r="D30" s="84"/>
      <c r="E30" s="84"/>
      <c r="F30" s="84"/>
      <c r="G30" s="84"/>
      <c r="H30" s="84"/>
      <c r="I30" s="84"/>
      <c r="J30" s="84"/>
      <c r="K30" s="84"/>
      <c r="L30" s="84"/>
      <c r="M30" s="86"/>
      <c r="O30" s="84"/>
    </row>
    <row r="31" spans="2:20">
      <c r="I31" s="140"/>
      <c r="J31" s="140"/>
    </row>
  </sheetData>
  <mergeCells count="32">
    <mergeCell ref="B4:L4"/>
    <mergeCell ref="L1:M1"/>
    <mergeCell ref="B29:C29"/>
    <mergeCell ref="D10:G10"/>
    <mergeCell ref="I10:I12"/>
    <mergeCell ref="B27:C27"/>
    <mergeCell ref="F27:G27"/>
    <mergeCell ref="F28:G28"/>
    <mergeCell ref="I28:J28"/>
    <mergeCell ref="B22:G22"/>
    <mergeCell ref="B28:C28"/>
    <mergeCell ref="I27:J27"/>
    <mergeCell ref="B1:I1"/>
    <mergeCell ref="B10:B13"/>
    <mergeCell ref="B3:L3"/>
    <mergeCell ref="C10:C12"/>
    <mergeCell ref="B5:L5"/>
    <mergeCell ref="B9:G9"/>
    <mergeCell ref="B6:L6"/>
    <mergeCell ref="H10:H13"/>
    <mergeCell ref="F29:G29"/>
    <mergeCell ref="B8:I8"/>
    <mergeCell ref="L29:M29"/>
    <mergeCell ref="I29:J29"/>
    <mergeCell ref="L28:M28"/>
    <mergeCell ref="B7:L7"/>
    <mergeCell ref="L10:L13"/>
    <mergeCell ref="D11:E11"/>
    <mergeCell ref="F11:F12"/>
    <mergeCell ref="G11:G12"/>
    <mergeCell ref="J10:J12"/>
    <mergeCell ref="K10:K13"/>
  </mergeCells>
  <pageMargins left="0.51181102362204722" right="0.51181102362204722" top="0.78740157480314965" bottom="0.78740157480314965" header="0.31496062992125984" footer="0.31496062992125984"/>
  <pageSetup paperSize="9" scale="65" orientation="landscape" r:id="rId1"/>
  <colBreaks count="1" manualBreakCount="1">
    <brk id="12" max="28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1"/>
  <sheetViews>
    <sheetView showGridLines="0" zoomScaleNormal="100" workbookViewId="0">
      <selection activeCell="E16" sqref="E16"/>
    </sheetView>
  </sheetViews>
  <sheetFormatPr defaultRowHeight="11.25" customHeight="1"/>
  <cols>
    <col min="1" max="1" width="38.85546875" style="142" customWidth="1"/>
    <col min="2" max="2" width="28.28515625" style="142" customWidth="1"/>
    <col min="3" max="3" width="23.140625" style="142" customWidth="1"/>
    <col min="4" max="4" width="23" style="142" customWidth="1"/>
    <col min="5" max="5" width="10" style="142" bestFit="1" customWidth="1"/>
    <col min="6" max="6" width="9.140625" style="142"/>
    <col min="7" max="7" width="12" style="142" bestFit="1" customWidth="1"/>
    <col min="8" max="8" width="9.140625" style="142"/>
    <col min="9" max="9" width="12" style="142" bestFit="1" customWidth="1"/>
    <col min="10" max="16384" width="9.140625" style="142"/>
  </cols>
  <sheetData>
    <row r="2" spans="1:5" ht="11.25" customHeight="1">
      <c r="A2" s="141" t="s">
        <v>12</v>
      </c>
      <c r="B2" s="141"/>
      <c r="C2" s="141"/>
      <c r="D2" s="141"/>
    </row>
    <row r="3" spans="1:5" ht="11.25" customHeight="1">
      <c r="A3" s="143" t="s">
        <v>0</v>
      </c>
      <c r="B3" s="143"/>
      <c r="C3" s="143"/>
      <c r="D3" s="143"/>
    </row>
    <row r="4" spans="1:5" ht="11.25" customHeight="1">
      <c r="A4" s="143" t="s">
        <v>20</v>
      </c>
      <c r="B4" s="143"/>
      <c r="C4" s="143"/>
      <c r="D4" s="143"/>
    </row>
    <row r="5" spans="1:5" ht="11.25" customHeight="1">
      <c r="A5" s="143" t="s">
        <v>2</v>
      </c>
      <c r="B5" s="143"/>
      <c r="C5" s="143"/>
      <c r="D5" s="143"/>
    </row>
    <row r="6" spans="1:5" ht="11.25" customHeight="1">
      <c r="A6" s="141" t="s">
        <v>77</v>
      </c>
      <c r="B6" s="141"/>
      <c r="C6" s="143"/>
      <c r="D6" s="143"/>
    </row>
    <row r="7" spans="1:5" ht="11.25" customHeight="1">
      <c r="A7" s="144"/>
      <c r="B7" s="144"/>
      <c r="C7" s="144"/>
      <c r="D7" s="144"/>
    </row>
    <row r="8" spans="1:5" ht="11.25" customHeight="1">
      <c r="A8" s="145" t="s">
        <v>78</v>
      </c>
      <c r="B8" s="145"/>
      <c r="C8" s="145"/>
      <c r="D8" s="146">
        <v>1</v>
      </c>
    </row>
    <row r="9" spans="1:5" ht="11.25" customHeight="1">
      <c r="A9" s="147" t="s">
        <v>24</v>
      </c>
      <c r="B9" s="147"/>
      <c r="C9" s="148" t="s">
        <v>25</v>
      </c>
      <c r="D9" s="149"/>
    </row>
    <row r="10" spans="1:5" ht="11.25" customHeight="1">
      <c r="A10" s="142" t="s">
        <v>26</v>
      </c>
      <c r="C10" s="150">
        <f>Anexo_1!M33</f>
        <v>100359689.76000001</v>
      </c>
      <c r="D10" s="151"/>
      <c r="E10" s="152"/>
    </row>
    <row r="11" spans="1:5" ht="11.25" customHeight="1">
      <c r="A11" s="142" t="s">
        <v>42</v>
      </c>
      <c r="C11" s="150">
        <f>Anexo_1!M38</f>
        <v>96346301.680000007</v>
      </c>
      <c r="D11" s="151"/>
    </row>
    <row r="12" spans="1:5" ht="11.25" customHeight="1">
      <c r="A12" s="153"/>
      <c r="B12" s="153"/>
      <c r="C12" s="154"/>
      <c r="D12" s="154"/>
    </row>
    <row r="13" spans="1:5" ht="12">
      <c r="A13" s="149" t="s">
        <v>8</v>
      </c>
      <c r="B13" s="155"/>
      <c r="C13" s="156" t="s">
        <v>1</v>
      </c>
      <c r="D13" s="156" t="s">
        <v>4</v>
      </c>
    </row>
    <row r="14" spans="1:5" ht="12">
      <c r="A14" s="142" t="s">
        <v>19</v>
      </c>
      <c r="C14" s="157">
        <v>636820.57000000007</v>
      </c>
      <c r="D14" s="158">
        <v>6.5933678922887621E-3</v>
      </c>
    </row>
    <row r="15" spans="1:5" ht="12">
      <c r="A15" s="142" t="s">
        <v>9</v>
      </c>
      <c r="C15" s="157">
        <v>5780778.1008000001</v>
      </c>
      <c r="D15" s="159">
        <v>0.06</v>
      </c>
    </row>
    <row r="16" spans="1:5" ht="12">
      <c r="A16" s="142" t="s">
        <v>10</v>
      </c>
      <c r="C16" s="157">
        <v>5491739.1957600005</v>
      </c>
      <c r="D16" s="159">
        <v>5.7000000000000002E-2</v>
      </c>
    </row>
    <row r="17" spans="1:8" ht="12">
      <c r="A17" s="160" t="s">
        <v>43</v>
      </c>
      <c r="B17" s="160"/>
      <c r="C17" s="157">
        <v>5202700.2907199999</v>
      </c>
      <c r="D17" s="161">
        <v>5.3999999999999999E-2</v>
      </c>
    </row>
    <row r="18" spans="1:8" ht="11.25" customHeight="1">
      <c r="A18" s="162"/>
      <c r="B18" s="162"/>
      <c r="C18" s="163"/>
      <c r="D18" s="164"/>
    </row>
    <row r="19" spans="1:8" ht="66.75" customHeight="1">
      <c r="A19" s="165" t="s">
        <v>3</v>
      </c>
      <c r="B19" s="166"/>
      <c r="C19" s="167" t="s">
        <v>23</v>
      </c>
      <c r="D19" s="168" t="s">
        <v>45</v>
      </c>
    </row>
    <row r="20" spans="1:8" ht="13.5" customHeight="1">
      <c r="A20" s="160" t="s">
        <v>22</v>
      </c>
      <c r="B20" s="169"/>
      <c r="C20" s="170"/>
      <c r="D20" s="171">
        <v>0</v>
      </c>
    </row>
    <row r="21" spans="1:8" ht="15" customHeight="1">
      <c r="A21" s="142" t="str">
        <f>Anexo_1!A43</f>
        <v>FONTE: Governança Brasil - Execução Orçamentária e Contabilidade Pública, 28/Jan/2026, 13h e 22m.</v>
      </c>
    </row>
    <row r="22" spans="1:8" ht="60.75" customHeight="1">
      <c r="A22" s="172" t="s">
        <v>110</v>
      </c>
      <c r="B22" s="173"/>
      <c r="C22" s="173"/>
      <c r="D22" s="174"/>
    </row>
    <row r="23" spans="1:8" ht="6" customHeight="1"/>
    <row r="24" spans="1:8" ht="11.25" customHeight="1">
      <c r="A24" s="74" t="s">
        <v>80</v>
      </c>
    </row>
    <row r="27" spans="1:8" ht="11.25" customHeight="1">
      <c r="A27" s="175" t="str">
        <f>Anexo_1!B47</f>
        <v>VALDECIR KRONITZKY</v>
      </c>
      <c r="B27" s="175" t="s">
        <v>69</v>
      </c>
      <c r="C27" s="175" t="s">
        <v>13</v>
      </c>
    </row>
    <row r="28" spans="1:8" ht="11.25" customHeight="1">
      <c r="A28" s="175" t="s">
        <v>41</v>
      </c>
      <c r="B28" s="175" t="s">
        <v>62</v>
      </c>
      <c r="C28" s="175" t="s">
        <v>14</v>
      </c>
      <c r="D28" s="175"/>
      <c r="E28" s="139"/>
      <c r="F28" s="139"/>
      <c r="H28" s="175"/>
    </row>
    <row r="29" spans="1:8" ht="11.25" customHeight="1">
      <c r="A29" s="175" t="str">
        <f>Anexo_1!B49</f>
        <v>CPF: 660.687.540-49</v>
      </c>
      <c r="B29" s="175" t="s">
        <v>70</v>
      </c>
      <c r="C29" s="175" t="s">
        <v>15</v>
      </c>
      <c r="D29" s="175"/>
      <c r="E29" s="139"/>
      <c r="F29" s="139"/>
      <c r="H29" s="175"/>
    </row>
    <row r="30" spans="1:8" ht="11.25" customHeight="1">
      <c r="A30" s="175"/>
      <c r="B30" s="175"/>
      <c r="C30" s="175"/>
      <c r="D30" s="175"/>
      <c r="E30" s="175"/>
      <c r="F30" s="175"/>
      <c r="H30" s="175"/>
    </row>
    <row r="31" spans="1:8" ht="11.25" customHeight="1">
      <c r="A31" s="139"/>
      <c r="B31" s="139"/>
      <c r="C31" s="139"/>
      <c r="D31" s="139"/>
      <c r="E31" s="139"/>
      <c r="F31" s="139"/>
      <c r="H31" s="175"/>
    </row>
  </sheetData>
  <mergeCells count="15">
    <mergeCell ref="C9:D9"/>
    <mergeCell ref="A5:D5"/>
    <mergeCell ref="A6:D6"/>
    <mergeCell ref="A2:D2"/>
    <mergeCell ref="A3:D3"/>
    <mergeCell ref="A4:D4"/>
    <mergeCell ref="A22:D22"/>
    <mergeCell ref="A13:B13"/>
    <mergeCell ref="E28:F28"/>
    <mergeCell ref="A31:B31"/>
    <mergeCell ref="C10:D10"/>
    <mergeCell ref="E29:F29"/>
    <mergeCell ref="C31:D31"/>
    <mergeCell ref="E31:F31"/>
    <mergeCell ref="C11:D11"/>
  </mergeCells>
  <phoneticPr fontId="0" type="noConversion"/>
  <pageMargins left="0.78740157480314965" right="0.39370078740157483" top="0.98425196850393704" bottom="0.98425196850393704" header="0" footer="0.19685039370078741"/>
  <pageSetup paperSize="9" scale="75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3</vt:i4>
      </vt:variant>
    </vt:vector>
  </HeadingPairs>
  <TitlesOfParts>
    <vt:vector size="7" baseType="lpstr">
      <vt:lpstr>Anexo_1</vt:lpstr>
      <vt:lpstr>Anexo_5</vt:lpstr>
      <vt:lpstr>Anexo 6</vt:lpstr>
      <vt:lpstr>Plan1</vt:lpstr>
      <vt:lpstr>'Anexo 6'!Area_de_impressao</vt:lpstr>
      <vt:lpstr>Anexo_1!Area_de_impressao</vt:lpstr>
      <vt:lpstr>Anexo_5!Area_de_impressao</vt:lpstr>
    </vt:vector>
  </TitlesOfParts>
  <Company>Ministério da Fazenda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Anexos RGF</dc:title>
  <dc:creator>GEINC/CCONT/STN</dc:creator>
  <cp:lastModifiedBy>Eliseu Elias Vogt</cp:lastModifiedBy>
  <cp:lastPrinted>2026-01-30T10:21:05Z</cp:lastPrinted>
  <dcterms:created xsi:type="dcterms:W3CDTF">2001-09-06T15:18:59Z</dcterms:created>
  <dcterms:modified xsi:type="dcterms:W3CDTF">2026-01-30T10:21:10Z</dcterms:modified>
</cp:coreProperties>
</file>